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BCL\Enquête Aide sociale\Enquête Aide sociale - volet MASP\Travail sur les données 2017\"/>
    </mc:Choice>
  </mc:AlternateContent>
  <bookViews>
    <workbookView xWindow="0" yWindow="0" windowWidth="25200" windowHeight="11250"/>
  </bookViews>
  <sheets>
    <sheet name="Présentation et méthode" sheetId="3" r:id="rId1"/>
    <sheet name="Sommaire" sheetId="1" r:id="rId2"/>
    <sheet name="Sigles et notations" sheetId="18" r:id="rId3"/>
    <sheet name="Série longue" sheetId="19" r:id="rId4"/>
    <sheet name="A1.1" sheetId="2" r:id="rId5"/>
    <sheet name="A2.1" sheetId="4" r:id="rId6"/>
    <sheet name="A2.2" sheetId="5" r:id="rId7"/>
    <sheet name="A2.3" sheetId="6" r:id="rId8"/>
    <sheet name="A3.1" sheetId="7" r:id="rId9"/>
    <sheet name="A3.2" sheetId="8" r:id="rId10"/>
    <sheet name="A3.3" sheetId="9" r:id="rId11"/>
    <sheet name="A3.4" sheetId="10" r:id="rId12"/>
    <sheet name="A4.1" sheetId="11" r:id="rId13"/>
    <sheet name="A4.2" sheetId="12" r:id="rId14"/>
    <sheet name="A4.3" sheetId="13" r:id="rId15"/>
    <sheet name="A5.1" sheetId="14" r:id="rId16"/>
    <sheet name="A5.2" sheetId="15" r:id="rId17"/>
    <sheet name="A5.3" sheetId="20" r:id="rId18"/>
    <sheet name="A5.4" sheetId="21" r:id="rId19"/>
  </sheets>
  <definedNames>
    <definedName name="_xlnm._FilterDatabase" localSheetId="4" hidden="1">'A1.1'!$B$8:$G$8</definedName>
    <definedName name="_xlnm._FilterDatabase" localSheetId="5" hidden="1">'A2.1'!$F$8:$I$109</definedName>
    <definedName name="_xlnm._FilterDatabase" localSheetId="6" hidden="1">'A2.2'!$A$8:$H$109</definedName>
    <definedName name="_xlnm._FilterDatabase" localSheetId="7" hidden="1">'A2.3'!$A$8:$L$109</definedName>
    <definedName name="_xlnm._FilterDatabase" localSheetId="8" hidden="1">'A3.1'!$A$8:$E$109</definedName>
    <definedName name="_xlnm._FilterDatabase" localSheetId="9" hidden="1">'A3.2'!$A$8:$F$109</definedName>
    <definedName name="_xlnm._FilterDatabase" localSheetId="10" hidden="1">'A3.3'!$A$8:$D$109</definedName>
    <definedName name="_xlnm._FilterDatabase" localSheetId="11" hidden="1">'A3.4'!$A$8:$E$109</definedName>
    <definedName name="_xlnm._FilterDatabase" localSheetId="12" hidden="1">'A4.1'!$A$8:$D$109</definedName>
    <definedName name="_xlnm._FilterDatabase" localSheetId="13" hidden="1">'A4.2'!$A$8:$E$109</definedName>
    <definedName name="_xlnm._FilterDatabase" localSheetId="15" hidden="1">'A5.1'!$A$7:$E$110</definedName>
    <definedName name="_xlnm._FilterDatabase" localSheetId="16" hidden="1">'A5.2'!$A$8:$C$109</definedName>
    <definedName name="_xlnm._FilterDatabase" localSheetId="17" hidden="1">'A5.3'!$B$10:$J$111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4" l="1"/>
  <c r="B22" i="4"/>
  <c r="O97" i="14" l="1"/>
  <c r="K97" i="14"/>
  <c r="D97" i="14"/>
  <c r="C97" i="14"/>
  <c r="P94" i="14"/>
  <c r="L94" i="14"/>
  <c r="E94" i="14"/>
  <c r="C94" i="14"/>
  <c r="E68" i="14"/>
  <c r="C68" i="14"/>
  <c r="E26" i="14"/>
  <c r="C26" i="14"/>
</calcChain>
</file>

<file path=xl/sharedStrings.xml><?xml version="1.0" encoding="utf-8"?>
<sst xmlns="http://schemas.openxmlformats.org/spreadsheetml/2006/main" count="4077" uniqueCount="347">
  <si>
    <t>A1. Données de contexte</t>
  </si>
  <si>
    <t>A1.1</t>
  </si>
  <si>
    <t xml:space="preserve">A2.  Nombre de mesures en cours au 31 décembre </t>
  </si>
  <si>
    <t>A2.1</t>
  </si>
  <si>
    <t>A2.2</t>
  </si>
  <si>
    <t>A2.3</t>
  </si>
  <si>
    <t xml:space="preserve">A3. Personnes bénéficiaires d'une mesure en cours au 31 décembre </t>
  </si>
  <si>
    <t>A3.1</t>
  </si>
  <si>
    <t>A3.2</t>
  </si>
  <si>
    <t>A3.3</t>
  </si>
  <si>
    <t>A3.4</t>
  </si>
  <si>
    <t>A4.1</t>
  </si>
  <si>
    <t>A4.2</t>
  </si>
  <si>
    <t>A4.3</t>
  </si>
  <si>
    <t>A.5. Modalités de mise en œuvre de la MASP</t>
  </si>
  <si>
    <t>A5.1</t>
  </si>
  <si>
    <t>A5.2</t>
  </si>
  <si>
    <t>Départements</t>
  </si>
  <si>
    <t>MASP</t>
  </si>
  <si>
    <t>Accompagnement social dans le cadre du RSA</t>
  </si>
  <si>
    <t>Accompagnement social lié au logement</t>
  </si>
  <si>
    <t>Aide éducative et budgétaire</t>
  </si>
  <si>
    <t>Accompagnement en économie sociale et familiale</t>
  </si>
  <si>
    <t>Autres</t>
  </si>
  <si>
    <t>01  Ain</t>
  </si>
  <si>
    <t>02  Aisne</t>
  </si>
  <si>
    <t>03  Allier</t>
  </si>
  <si>
    <t>04  Alpes de Haute-Provence</t>
  </si>
  <si>
    <t>05  Hautes-Alpes</t>
  </si>
  <si>
    <t>06  Alpes-maritimes</t>
  </si>
  <si>
    <t>07  Ardèche</t>
  </si>
  <si>
    <t>08  Ardennes</t>
  </si>
  <si>
    <t>09  Ariège</t>
  </si>
  <si>
    <t>10  Aube</t>
  </si>
  <si>
    <t>11  Aude</t>
  </si>
  <si>
    <t>12  Aveyron</t>
  </si>
  <si>
    <t>13  Bouches-du-Rhône</t>
  </si>
  <si>
    <t>14  Calvados</t>
  </si>
  <si>
    <t>15  Cantal</t>
  </si>
  <si>
    <t>16  Charente</t>
  </si>
  <si>
    <t>17  Charente-Maritimes</t>
  </si>
  <si>
    <t>18  Cher</t>
  </si>
  <si>
    <t>19  Corrèze</t>
  </si>
  <si>
    <t>2A  Corse-du-Sud</t>
  </si>
  <si>
    <t>2B  Haute-Corse</t>
  </si>
  <si>
    <t>21  Côte-d'Or</t>
  </si>
  <si>
    <t>22  Côtes-d'Armor</t>
  </si>
  <si>
    <t>23  Creuse</t>
  </si>
  <si>
    <t>24  Dordogne</t>
  </si>
  <si>
    <t>25  Doubs</t>
  </si>
  <si>
    <t>26  Drôme</t>
  </si>
  <si>
    <t>27  Eure</t>
  </si>
  <si>
    <t>28  Eure-et-Loir</t>
  </si>
  <si>
    <t>29  Finistère</t>
  </si>
  <si>
    <t>30  Gard</t>
  </si>
  <si>
    <t>31  Haute-Garonne</t>
  </si>
  <si>
    <t>32  Gers</t>
  </si>
  <si>
    <t>33  Gironde</t>
  </si>
  <si>
    <t>34  Hérault</t>
  </si>
  <si>
    <t>35  Ille-et-Vilaine</t>
  </si>
  <si>
    <t>36  Indre</t>
  </si>
  <si>
    <t>37  Indre-et-Loire</t>
  </si>
  <si>
    <t>38  Isère</t>
  </si>
  <si>
    <t>39  Jura</t>
  </si>
  <si>
    <t>40  Landes</t>
  </si>
  <si>
    <t>41  Loir-et-cher</t>
  </si>
  <si>
    <t>42  Loire</t>
  </si>
  <si>
    <t>43  Haute-Loire</t>
  </si>
  <si>
    <t>44  Loire-Atlantique</t>
  </si>
  <si>
    <t>45  Loiret</t>
  </si>
  <si>
    <t>46  Lot</t>
  </si>
  <si>
    <t>47  Lot-et-Garonne</t>
  </si>
  <si>
    <t>48  Lozère</t>
  </si>
  <si>
    <t>49  Maine-et-Loire</t>
  </si>
  <si>
    <t>50  Manche</t>
  </si>
  <si>
    <t>51  Marne</t>
  </si>
  <si>
    <t>52  Haute-Marne</t>
  </si>
  <si>
    <t>53  Mayenne</t>
  </si>
  <si>
    <t>54  Meurthe-et-Moselle</t>
  </si>
  <si>
    <t>55  Meuse</t>
  </si>
  <si>
    <t>56  Morbihan</t>
  </si>
  <si>
    <t>57  Moselle</t>
  </si>
  <si>
    <t>58  Nièvre</t>
  </si>
  <si>
    <t>59  Nord</t>
  </si>
  <si>
    <t>60  Oise</t>
  </si>
  <si>
    <t>61  Orne</t>
  </si>
  <si>
    <t>62  Pas-de-Calais</t>
  </si>
  <si>
    <t>63  Puy-de-Dôme</t>
  </si>
  <si>
    <t>64  Pyrénées-Atlantiques</t>
  </si>
  <si>
    <t>65  Hautes-Pyrénées</t>
  </si>
  <si>
    <t>66  Pyrénées-Orientales</t>
  </si>
  <si>
    <t>67  Bas-Rhin</t>
  </si>
  <si>
    <t>68  Haut-Rhin</t>
  </si>
  <si>
    <t>69D Nouveau Rhône</t>
  </si>
  <si>
    <t>69M Métropole de Lyon</t>
  </si>
  <si>
    <t>70  Haute-Saône</t>
  </si>
  <si>
    <t>71  Saône-et-Loire</t>
  </si>
  <si>
    <t>72  Sarthe</t>
  </si>
  <si>
    <t>73  Savoie</t>
  </si>
  <si>
    <t>74  Haute-Savoie</t>
  </si>
  <si>
    <t>75  Paris</t>
  </si>
  <si>
    <t>76  Seine-Maritime</t>
  </si>
  <si>
    <t>77  Seine-et-Marne</t>
  </si>
  <si>
    <t>78  Yvelines*</t>
  </si>
  <si>
    <t>79  Deux-Sèvres</t>
  </si>
  <si>
    <t>80  Somme</t>
  </si>
  <si>
    <t>81  Tarn</t>
  </si>
  <si>
    <t>82  Tarn-et-Garonne</t>
  </si>
  <si>
    <t>83  Var</t>
  </si>
  <si>
    <t>84  Vaucluse</t>
  </si>
  <si>
    <t>85  Vendée</t>
  </si>
  <si>
    <t>86  Vienne</t>
  </si>
  <si>
    <t>87  Haute-Vienne</t>
  </si>
  <si>
    <t>88  Vosges</t>
  </si>
  <si>
    <t>89  Yonne</t>
  </si>
  <si>
    <t>90  Territoire de Belfort</t>
  </si>
  <si>
    <t>91  Essonne</t>
  </si>
  <si>
    <t xml:space="preserve">92  Hauts-de-Seine </t>
  </si>
  <si>
    <t>93  Seine-Saint-Denis</t>
  </si>
  <si>
    <t xml:space="preserve">94  Val-de-Marne </t>
  </si>
  <si>
    <t>95  Val-d'Oise</t>
  </si>
  <si>
    <t>971 Guadeloupe*</t>
  </si>
  <si>
    <t>972 Martinique</t>
  </si>
  <si>
    <t>973 Guyane*</t>
  </si>
  <si>
    <t>974 Réunion</t>
  </si>
  <si>
    <t>Champ : France métropolitaine et DROM.</t>
  </si>
  <si>
    <t>(*)  La MASP n'est pas mise en place dans ce département.</t>
  </si>
  <si>
    <t>NR</t>
  </si>
  <si>
    <t>ND</t>
  </si>
  <si>
    <t>Tableau A1.1. Ensemble des accompagnements sociaux et bugétaires mis en place dans le département, en cours au 31 décembre 2017</t>
  </si>
  <si>
    <t>Tableau A2.1. Nombre de MASP par type de MASP en cours au 31 décembre 2017</t>
  </si>
  <si>
    <t>Tableau A2.2. Motifs de mise en œuvre des MASP en cours au 31 décembre 2017</t>
  </si>
  <si>
    <r>
      <t xml:space="preserve">Difficultés liées au logement </t>
    </r>
    <r>
      <rPr>
        <sz val="10"/>
        <rFont val="Arial Narrow"/>
        <family val="2"/>
      </rPr>
      <t>(impayés de loyer et autres impayés liés au logement : eau, électricité, gaz, assurance habitation, etc.)</t>
    </r>
  </si>
  <si>
    <r>
      <t xml:space="preserve">Difficultés liées à la santé </t>
    </r>
    <r>
      <rPr>
        <sz val="10"/>
        <rFont val="Arial Narrow"/>
        <family val="2"/>
      </rPr>
      <t>(accès aux soins, frais de santé, mutuelle …)</t>
    </r>
  </si>
  <si>
    <t>MASP faisant suite à une mesure judiciaire de protection terminée depuis moins de un an</t>
  </si>
  <si>
    <t>Autres motifs</t>
  </si>
  <si>
    <r>
      <rPr>
        <b/>
        <u/>
        <sz val="10"/>
        <rFont val="Arial Narrow"/>
        <family val="2"/>
      </rPr>
      <t>Contrats</t>
    </r>
    <r>
      <rPr>
        <b/>
        <sz val="10"/>
        <rFont val="Arial Narrow"/>
        <family val="2"/>
      </rPr>
      <t xml:space="preserve"> prévoyant un accompagnement social et une aide à la gestion du budget 
</t>
    </r>
    <r>
      <rPr>
        <b/>
        <sz val="10"/>
        <color theme="5"/>
        <rFont val="Arial Narrow"/>
        <family val="2"/>
      </rPr>
      <t>(MASP1)</t>
    </r>
  </si>
  <si>
    <r>
      <rPr>
        <b/>
        <u/>
        <sz val="10"/>
        <rFont val="Arial Narrow"/>
        <family val="2"/>
      </rPr>
      <t xml:space="preserve">Contrats </t>
    </r>
    <r>
      <rPr>
        <b/>
        <sz val="10"/>
        <rFont val="Arial Narrow"/>
        <family val="2"/>
      </rPr>
      <t xml:space="preserve">prévoyant en complément de l'accompagnement social, la gestion des prestations sociales de l'intéressé 
</t>
    </r>
    <r>
      <rPr>
        <b/>
        <sz val="10"/>
        <color theme="5"/>
        <rFont val="Arial Narrow"/>
        <family val="2"/>
      </rPr>
      <t>(MASP2)</t>
    </r>
  </si>
  <si>
    <r>
      <t xml:space="preserve">Procédures judiciaires d'autorisation de versement direct des prestations sociales au bailleur 
</t>
    </r>
    <r>
      <rPr>
        <b/>
        <sz val="10"/>
        <color theme="5"/>
        <rFont val="Arial Narrow"/>
        <family val="2"/>
      </rPr>
      <t>(MASP3)</t>
    </r>
  </si>
  <si>
    <t>Allocation de logement (APL, ALS)</t>
  </si>
  <si>
    <t>ASPA ou Minimum vieillesse</t>
  </si>
  <si>
    <t>APA</t>
  </si>
  <si>
    <t>ASI</t>
  </si>
  <si>
    <t>AAH</t>
  </si>
  <si>
    <t>PCH ou ACTP</t>
  </si>
  <si>
    <t>RMI ou RSA socle</t>
  </si>
  <si>
    <t>API ou RSA socle majoré servi aux parents isolés</t>
  </si>
  <si>
    <t>RMI ou RSA socle
+
API ou RSA socle majoré servi aux parents isolés</t>
  </si>
  <si>
    <t>Prestations familiales (PAJE, alloc. familiales, compl. familial, AEH, ALF, ASF, ARS, AJPP)</t>
  </si>
  <si>
    <r>
      <t>Autres prestations sociales</t>
    </r>
    <r>
      <rPr>
        <sz val="9"/>
        <color indexed="10"/>
        <rFont val="Times New Roman"/>
        <family val="1"/>
      </rPr>
      <t/>
    </r>
  </si>
  <si>
    <t>Tableau A2.3. Prestations sociales sur lesquelles ont porté les MASP en cours au 31 décembre 2017</t>
  </si>
  <si>
    <t>Tableau A3.1. Situation familiale des personnes bénéficiaires d'une MASP au 31 décembre 2017</t>
  </si>
  <si>
    <t>Personne seule sans enfant mineur à charge</t>
  </si>
  <si>
    <t>Personne seule avec enfant(s) mineur(s) à charge</t>
  </si>
  <si>
    <t>Personne en couple sans enfant mineur à charge</t>
  </si>
  <si>
    <t>Personne en couple avec enfant(s) mineur à charge</t>
  </si>
  <si>
    <t>Tableau A3.2. Âge des personnes bénéficiaires d'une MASP au 31 décembre 2017</t>
  </si>
  <si>
    <t>Moins de 30 ans</t>
  </si>
  <si>
    <t>De 30 ans à 44 ans</t>
  </si>
  <si>
    <t>De 45 ans à 59 ans</t>
  </si>
  <si>
    <t>De 60 ans à 79 ans</t>
  </si>
  <si>
    <t>80 ans et plus</t>
  </si>
  <si>
    <t>Note : Dans le cas où la MASP est signée par un couple, l'âge correspond à celui de la personne la plus âgée.</t>
  </si>
  <si>
    <t xml:space="preserve">Note : Si la MASP a été mise en œuvre pour plusieurs motifs, la MASP sera comptabilisée autant de fois qu'apparaît un motif ayant justifié sa mise en œuvre. </t>
  </si>
  <si>
    <t>Femme</t>
  </si>
  <si>
    <t>Homme</t>
  </si>
  <si>
    <t>jusqu'à 500 €</t>
  </si>
  <si>
    <t>de 500 à 700 €</t>
  </si>
  <si>
    <t>de 700 à 1200 €</t>
  </si>
  <si>
    <t>&gt;1200 €</t>
  </si>
  <si>
    <t>Tableau A4.1. Nature des MASP terminées au cours de l'année 2017</t>
  </si>
  <si>
    <t>Note : Il s'agit des MASP sorties définitivement. Celles occasionnant des renouvellements ne sont pas prises en compte.</t>
  </si>
  <si>
    <t>moins de 6 mois</t>
  </si>
  <si>
    <t>de 6 mois à 12 mois</t>
  </si>
  <si>
    <t>de 13 mois à 24 mois</t>
  </si>
  <si>
    <t>de 25 mois à 48 mois</t>
  </si>
  <si>
    <t>Retour à l'autonomie avec ou sans accompagnement généraliste</t>
  </si>
  <si>
    <t>Non-respect par la personne des termes du contrat et impossibilité de mettre en œuvre la procédure de versement direct des prestations sociales au bailleur</t>
  </si>
  <si>
    <t>Dépassement de la durée légale maximale de la MASP</t>
  </si>
  <si>
    <t>Fin de prestation éligible</t>
  </si>
  <si>
    <t>Ouverture ou orientation vers une mesure d'accompagnement judiciaire</t>
  </si>
  <si>
    <t>Ouverture ou orientation vers une curatelle, une tutelle ou une sauvegarde de justice</t>
  </si>
  <si>
    <t>Autre (déménagement, décès…)</t>
  </si>
  <si>
    <t>Mise en œuvre d'un AESF ou d'une MJAGBF (1)</t>
  </si>
  <si>
    <t>Tableau A5.1. Délégation de la mise en œuvre de la MASP en 2017</t>
  </si>
  <si>
    <t>La mise en œuvre des MASP fait elle l'objet d'une délégation?</t>
  </si>
  <si>
    <t>Niveau de délégation</t>
  </si>
  <si>
    <t>Type de délégataire</t>
  </si>
  <si>
    <t>Autre collectivité territoriale, dont EPCI, CCAS ou CIAS</t>
  </si>
  <si>
    <t>Caisse de sécurité sociale</t>
  </si>
  <si>
    <t>Association loi 1901</t>
  </si>
  <si>
    <t xml:space="preserve">Autre </t>
  </si>
  <si>
    <t>Total des MASP déléguées</t>
  </si>
  <si>
    <t>aucune délégation</t>
  </si>
  <si>
    <t>délég. Totale</t>
  </si>
  <si>
    <t>délég. Partielle</t>
  </si>
  <si>
    <t>Tableau A5.2. Participation financière des bénéficiaires de la MASP</t>
  </si>
  <si>
    <t>Le règlement départemental d'aide sociale prévoit-il qu'une participation financière soit demandée aux bénéficiaires de la MASP ?</t>
  </si>
  <si>
    <t>Nombre de MASP en cours au 31/12/2017 dont le bénéficiaire acquitte une participation financière</t>
  </si>
  <si>
    <r>
      <t xml:space="preserve">   dont MAJ - </t>
    </r>
    <r>
      <rPr>
        <i/>
        <sz val="10"/>
        <rFont val="Arial Narrow"/>
        <family val="2"/>
      </rPr>
      <t>Mesure d'Accompagnement Judiciaire</t>
    </r>
  </si>
  <si>
    <r>
      <t xml:space="preserve">    dont MJAGBF - </t>
    </r>
    <r>
      <rPr>
        <i/>
        <sz val="10"/>
        <rFont val="Arial Narrow"/>
        <family val="2"/>
      </rPr>
      <t>Mesure Judiciaire d'Aide à la Gestion du Budget Familial</t>
    </r>
  </si>
  <si>
    <r>
      <t xml:space="preserve">    dont autre </t>
    </r>
    <r>
      <rPr>
        <i/>
        <sz val="10"/>
        <rFont val="Arial Narrow"/>
        <family val="2"/>
      </rPr>
      <t>(tutelle, curatelle, sauvegarde de justice)</t>
    </r>
  </si>
  <si>
    <t>Tableau A3.3. Sexe des personnes seules bénéficiaires d'une MASP au 31 décembre 2017</t>
  </si>
  <si>
    <t>Note : Ensemble des ressources du ménage, qu'elles proviennent du revenu du travail ou des prestations.</t>
  </si>
  <si>
    <t>Note : La durée réelle de la mise en œuvre de la MASP court à compter du début de la mise en œuvre du contrat ou de la procédure judiciaire de versement direct.</t>
  </si>
  <si>
    <t>Tableau A4.2. Nombre de MASP terminées au cours de l'année 2017 selon leur durée réelle</t>
  </si>
  <si>
    <t>Tableau A4.3. Nombre de MASP terminées au cours de l'année 2017 selon le motif de sortie</t>
  </si>
  <si>
    <t>Note : Si une MASP se termine au cours de l'année, elle sera comptabilisée autant de fois que le nombre de motifs de sortie.</t>
  </si>
  <si>
    <t>Ensemble des accompagnements sociaux et bugétaires mis en place dans le département, en cours au 31 décembre 2017</t>
  </si>
  <si>
    <t>Retour sommaire</t>
  </si>
  <si>
    <t>Nombre de MASP par type de MASP en cours au 31 décembre 2017</t>
  </si>
  <si>
    <t>Motifs de mise en œuvre des MASP en cours au 31 décembre 2017</t>
  </si>
  <si>
    <t>Prestations sociales sur lesquelles ont porté les MASP en cours au 31 décembre 2017</t>
  </si>
  <si>
    <t>Situation familiale des personnes bénéficiaires d'une MASP au 31 décembre 2017</t>
  </si>
  <si>
    <t>Âge des personnes bénéficiaires d'une MASP au 31 décembre 2017</t>
  </si>
  <si>
    <t>Sexe des personnes seules bénéficiaires d'une MASP au 31 décembre 2017</t>
  </si>
  <si>
    <t>Nature des MASP terminées au cours de l'année 2017</t>
  </si>
  <si>
    <t>Nombre de MASP terminées au cours de l'année 2017 selon leur durée réelle</t>
  </si>
  <si>
    <t>Nombre de MASP terminées au cours de l'année 2017 selon le motif de sortie</t>
  </si>
  <si>
    <t>Délégation de la mise en œuvre de la MASP en 2017</t>
  </si>
  <si>
    <t>Participation financière des bénéficiaires de la MASP</t>
  </si>
  <si>
    <t>SOMMAIRE</t>
  </si>
  <si>
    <t>► Champ : France métropolitaine et DROM</t>
  </si>
  <si>
    <t>► Présentation et définition</t>
  </si>
  <si>
    <r>
      <t>La</t>
    </r>
    <r>
      <rPr>
        <b/>
        <sz val="11"/>
        <color theme="1"/>
        <rFont val="Calibri"/>
        <family val="2"/>
        <scheme val="minor"/>
      </rPr>
      <t xml:space="preserve"> mesure d'accompagnement social personnalisé</t>
    </r>
    <r>
      <rPr>
        <sz val="11"/>
        <color theme="1"/>
        <rFont val="Calibri"/>
        <family val="2"/>
        <scheme val="minor"/>
      </rPr>
      <t xml:space="preserve"> (article L. 271-1 du CASF) est une mesure administrative, effective depuis 2009, dont le but est de permettre au majeur concerné de </t>
    </r>
    <r>
      <rPr>
        <b/>
        <sz val="11"/>
        <color theme="1"/>
        <rFont val="Calibri"/>
        <family val="2"/>
        <scheme val="minor"/>
      </rPr>
      <t>gérer à nouveau ses prestations sociales de manière autonome</t>
    </r>
    <r>
      <rPr>
        <sz val="11"/>
        <color theme="1"/>
        <rFont val="Calibri"/>
        <family val="2"/>
        <scheme val="minor"/>
      </rPr>
      <t>. A cette fin, la personne bénéficie d'une</t>
    </r>
    <r>
      <rPr>
        <b/>
        <sz val="11"/>
        <color theme="1"/>
        <rFont val="Calibri"/>
        <family val="2"/>
        <scheme val="minor"/>
      </rPr>
      <t xml:space="preserve"> aide à la gestion de ses prestations sociales </t>
    </r>
    <r>
      <rPr>
        <sz val="11"/>
        <color theme="1"/>
        <rFont val="Calibri"/>
        <family val="2"/>
        <scheme val="minor"/>
      </rPr>
      <t>et d'un</t>
    </r>
    <r>
      <rPr>
        <b/>
        <sz val="11"/>
        <color theme="1"/>
        <rFont val="Calibri"/>
        <family val="2"/>
        <scheme val="minor"/>
      </rPr>
      <t xml:space="preserve"> accompagnement social individualisé</t>
    </r>
    <r>
      <rPr>
        <sz val="11"/>
        <color theme="1"/>
        <rFont val="Calibri"/>
        <family val="2"/>
        <scheme val="minor"/>
      </rPr>
      <t xml:space="preserve"> mis en œuvre par les services sociaux du département.
À la différence de la mesure d'accompagnement judiciaire, elle fait l'objet d'un </t>
    </r>
    <r>
      <rPr>
        <b/>
        <sz val="11"/>
        <color theme="1"/>
        <rFont val="Calibri"/>
        <family val="2"/>
        <scheme val="minor"/>
      </rPr>
      <t xml:space="preserve">contrat d'accompagnement social personnalisé, </t>
    </r>
    <r>
      <rPr>
        <sz val="11"/>
        <color theme="1"/>
        <rFont val="Calibri"/>
        <family val="2"/>
        <scheme val="minor"/>
      </rPr>
      <t>contenant des</t>
    </r>
    <r>
      <rPr>
        <b/>
        <sz val="11"/>
        <color theme="1"/>
        <rFont val="Calibri"/>
        <family val="2"/>
        <scheme val="minor"/>
      </rPr>
      <t xml:space="preserve"> engagements réciproques </t>
    </r>
    <r>
      <rPr>
        <sz val="11"/>
        <color theme="1"/>
        <rFont val="Calibri"/>
        <family val="2"/>
        <scheme val="minor"/>
      </rPr>
      <t xml:space="preserve">entre le département et la personne concernée. 
Cette mesure concerne toute personne </t>
    </r>
    <r>
      <rPr>
        <b/>
        <sz val="11"/>
        <color theme="1"/>
        <rFont val="Calibri"/>
        <family val="2"/>
        <scheme val="minor"/>
      </rPr>
      <t>majeure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qui perçoit des prestations sociales</t>
    </r>
    <r>
      <rPr>
        <sz val="11"/>
        <color theme="1"/>
        <rFont val="Calibri"/>
        <family val="2"/>
        <scheme val="minor"/>
      </rPr>
      <t xml:space="preserve"> et dont la </t>
    </r>
    <r>
      <rPr>
        <b/>
        <sz val="11"/>
        <color theme="1"/>
        <rFont val="Calibri"/>
        <family val="2"/>
        <scheme val="minor"/>
      </rPr>
      <t>santé ou la sécurité</t>
    </r>
    <r>
      <rPr>
        <sz val="11"/>
        <color theme="1"/>
        <rFont val="Calibri"/>
        <family val="2"/>
        <scheme val="minor"/>
      </rPr>
      <t xml:space="preserve"> est menacée par les difficultés qu'elle éprouve à gérer ses ressources. La MASP peut également être ouverte à l'issue d'une mesure d'accompagnement judiciaire (MAJ) arrivée à échéance.</t>
    </r>
  </si>
  <si>
    <r>
      <t>La durée de la mesure peut être fixée de</t>
    </r>
    <r>
      <rPr>
        <b/>
        <sz val="11"/>
        <color theme="1"/>
        <rFont val="Calibri"/>
        <family val="2"/>
        <scheme val="minor"/>
      </rPr>
      <t xml:space="preserve"> 6 mois à 2 ans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renouvelable</t>
    </r>
    <r>
      <rPr>
        <sz val="11"/>
        <color theme="1"/>
        <rFont val="Calibri"/>
        <family val="2"/>
        <scheme val="minor"/>
      </rPr>
      <t xml:space="preserve"> après évaluation préalable.</t>
    </r>
    <r>
      <rPr>
        <b/>
        <sz val="11"/>
        <color theme="1"/>
        <rFont val="Calibri"/>
        <family val="2"/>
        <scheme val="minor"/>
      </rPr>
      <t xml:space="preserve"> La durée totale ne peut excéder 4 ans</t>
    </r>
    <r>
      <rPr>
        <sz val="11"/>
        <color theme="1"/>
        <rFont val="Calibri"/>
        <family val="2"/>
        <scheme val="minor"/>
      </rPr>
      <t>.</t>
    </r>
  </si>
  <si>
    <t>► Documentation</t>
  </si>
  <si>
    <t>http://drees.solidarites-sante.gouv.fr/etudes-et-statistiques/open-data/aide-et-action-sociale/article/l-enquete-aide-sociale-aupres-des-conseils-departementaux</t>
  </si>
  <si>
    <t>Historique : données brutes disponibles de 2011 à 2016</t>
  </si>
  <si>
    <t>► Source : DREES, enquête Aide sociale, volet sur les Mesures d'Accompagnement Social Personnalisé (MASP)</t>
  </si>
  <si>
    <t>► Historique des mises à jour</t>
  </si>
  <si>
    <r>
      <t>La présentati</t>
    </r>
    <r>
      <rPr>
        <sz val="11"/>
        <color theme="1"/>
        <rFont val="Calibri"/>
        <family val="2"/>
        <scheme val="minor"/>
      </rPr>
      <t xml:space="preserve">on de </t>
    </r>
    <r>
      <rPr>
        <b/>
        <sz val="11"/>
        <color theme="1"/>
        <rFont val="Calibri"/>
        <family val="2"/>
        <scheme val="minor"/>
      </rPr>
      <t>l'enquête "Aide sociale"</t>
    </r>
    <r>
      <rPr>
        <sz val="11"/>
        <color theme="1"/>
        <rFont val="Calibri"/>
        <family val="2"/>
        <scheme val="minor"/>
      </rPr>
      <t xml:space="preserve"> auprès des conseils départementaux (questionnaires, calendrier, liste des publications) est accessible ici : </t>
    </r>
  </si>
  <si>
    <t>*</t>
  </si>
  <si>
    <t>Non renseigné</t>
  </si>
  <si>
    <t>Notations et sigles utilisés</t>
  </si>
  <si>
    <t>RSA</t>
  </si>
  <si>
    <t>ASLL</t>
  </si>
  <si>
    <t>AEB</t>
  </si>
  <si>
    <t>AESF</t>
  </si>
  <si>
    <t>MAJ</t>
  </si>
  <si>
    <t>MJAGBF</t>
  </si>
  <si>
    <t>APL</t>
  </si>
  <si>
    <t>ALS</t>
  </si>
  <si>
    <t>ASPA</t>
  </si>
  <si>
    <t>PCH</t>
  </si>
  <si>
    <t>ACTP</t>
  </si>
  <si>
    <t>RMI</t>
  </si>
  <si>
    <t>API</t>
  </si>
  <si>
    <t>PAJE</t>
  </si>
  <si>
    <t>ALF</t>
  </si>
  <si>
    <t>ASF</t>
  </si>
  <si>
    <t>ARS</t>
  </si>
  <si>
    <t>AJPP</t>
  </si>
  <si>
    <t>EPCI</t>
  </si>
  <si>
    <t>CCAS - CIAS</t>
  </si>
  <si>
    <t>ETP</t>
  </si>
  <si>
    <t>Mesure d'Accompagnement Social Personnalisé</t>
  </si>
  <si>
    <t>Revenu de Solidarité Active</t>
  </si>
  <si>
    <t>Accompagnement Social Lié au Logement</t>
  </si>
  <si>
    <t>Aide Educative et Budgétaire</t>
  </si>
  <si>
    <t>Accompagnement en Economie Sociale et Familiale</t>
  </si>
  <si>
    <t>Mesure Judiciaire d'Aide à la Gestion du Budget Familial</t>
  </si>
  <si>
    <t>Aide Personnalisée au Logement</t>
  </si>
  <si>
    <t>Allocation de Logement Sociale</t>
  </si>
  <si>
    <t>Allocation de Solidarité aux Personnes Âgées</t>
  </si>
  <si>
    <t>Allocation Personnalisée d'Autonomie</t>
  </si>
  <si>
    <t>Allocation Supplémentaire d'Invalidité</t>
  </si>
  <si>
    <t>Allocation aux Adultes Handicapés</t>
  </si>
  <si>
    <t>Prestation de Compensation du Handicap</t>
  </si>
  <si>
    <t>Allocation Compensatrice pour Tierce Personne</t>
  </si>
  <si>
    <t>Revenu Minimum d'Insertion</t>
  </si>
  <si>
    <t>Allocation Parent Isolé</t>
  </si>
  <si>
    <t>Prestation d'Accueil du Jeune Enfant</t>
  </si>
  <si>
    <t>Allocation de Logement Familiale</t>
  </si>
  <si>
    <t>Allocation de Soutien Familial</t>
  </si>
  <si>
    <t>Allocation de Rentrée Scolaire</t>
  </si>
  <si>
    <t>Allocation Journalière de Présence Parentale</t>
  </si>
  <si>
    <t>Etablissements Publics de Coopération Intercommunale</t>
  </si>
  <si>
    <t>Centre (Inter)Communal d'Action Sociale</t>
  </si>
  <si>
    <t>Equivalent Temps Plein</t>
  </si>
  <si>
    <t>C'est le cas des Yvelines, de la Guadeloupe et de la Guyane.</t>
  </si>
  <si>
    <t>Série longue</t>
  </si>
  <si>
    <t>1.</t>
  </si>
  <si>
    <t>Nombre de MASP en cours au 31 décembre de l'année considérée</t>
  </si>
  <si>
    <t>nd</t>
  </si>
  <si>
    <t>Non disponible</t>
  </si>
  <si>
    <t>Note : uniquement pour les personnes qui ne sont pas en couple.</t>
  </si>
  <si>
    <t>O</t>
  </si>
  <si>
    <t>N</t>
  </si>
  <si>
    <t>Non</t>
  </si>
  <si>
    <t>Oui</t>
  </si>
  <si>
    <t>AEEH</t>
  </si>
  <si>
    <t>Tableau 1. Série longue : Nombre de MASP en cours au 31 décembre, de 2009 à 2017</t>
  </si>
  <si>
    <t>Niveau moyen de ressources mensuelles du ménage des bénéficiaires d'une MASP au 31 décembre 2017</t>
  </si>
  <si>
    <t>Tableau A3.4. Niveau moyen de ressources mensuelles du ménage des bénéficiaires d'une MASP au 31 décembre 2017</t>
  </si>
  <si>
    <t>CESF</t>
  </si>
  <si>
    <t>Conseiller en Economie Sociale Familiale</t>
  </si>
  <si>
    <t>Allocation d'Education de l'Enfant Handicapé</t>
  </si>
  <si>
    <r>
      <t>Il existe</t>
    </r>
    <r>
      <rPr>
        <b/>
        <sz val="11"/>
        <color theme="1"/>
        <rFont val="Calibri"/>
        <family val="2"/>
        <scheme val="minor"/>
      </rPr>
      <t xml:space="preserve"> trois niveaux de MASP</t>
    </r>
    <r>
      <rPr>
        <sz val="11"/>
        <color theme="1"/>
        <rFont val="Calibri"/>
        <family val="2"/>
        <scheme val="minor"/>
      </rPr>
      <t xml:space="preserve"> ;</t>
    </r>
    <r>
      <rPr>
        <b/>
        <sz val="11"/>
        <color theme="1"/>
        <rFont val="Calibri"/>
        <family val="2"/>
        <scheme val="minor"/>
      </rPr>
      <t xml:space="preserve"> deux sont contractuels, le troisième est contraignant</t>
    </r>
    <r>
      <rPr>
        <sz val="11"/>
        <color theme="1"/>
        <rFont val="Calibri"/>
        <family val="2"/>
        <scheme val="minor"/>
      </rPr>
      <t xml:space="preserve"> :
- Le </t>
    </r>
    <r>
      <rPr>
        <b/>
        <sz val="11"/>
        <color theme="1"/>
        <rFont val="Calibri"/>
        <family val="2"/>
        <scheme val="minor"/>
      </rPr>
      <t>premier</t>
    </r>
    <r>
      <rPr>
        <sz val="11"/>
        <color theme="1"/>
        <rFont val="Calibri"/>
        <family val="2"/>
        <scheme val="minor"/>
      </rPr>
      <t xml:space="preserve"> niveau consiste en un </t>
    </r>
    <r>
      <rPr>
        <b/>
        <sz val="11"/>
        <color theme="1"/>
        <rFont val="Calibri"/>
        <family val="2"/>
        <scheme val="minor"/>
      </rPr>
      <t>accompagnement social et budgétaire</t>
    </r>
    <r>
      <rPr>
        <sz val="11"/>
        <color theme="1"/>
        <rFont val="Calibri"/>
        <family val="2"/>
        <scheme val="minor"/>
      </rPr>
      <t xml:space="preserve">,
- Le </t>
    </r>
    <r>
      <rPr>
        <b/>
        <sz val="11"/>
        <color theme="1"/>
        <rFont val="Calibri"/>
        <family val="2"/>
        <scheme val="minor"/>
      </rPr>
      <t>deuxième</t>
    </r>
    <r>
      <rPr>
        <sz val="11"/>
        <color theme="1"/>
        <rFont val="Calibri"/>
        <family val="2"/>
        <scheme val="minor"/>
      </rPr>
      <t xml:space="preserve"> niveau inclut la </t>
    </r>
    <r>
      <rPr>
        <b/>
        <sz val="11"/>
        <color theme="1"/>
        <rFont val="Calibri"/>
        <family val="2"/>
        <scheme val="minor"/>
      </rPr>
      <t>gestion des prestations sociales perçues par l’adulte</t>
    </r>
    <r>
      <rPr>
        <sz val="11"/>
        <color theme="1"/>
        <rFont val="Calibri"/>
        <family val="2"/>
        <scheme val="minor"/>
      </rPr>
      <t xml:space="preserve">, y compris les prestations sociales versées du fait des enfants, sauf si ces dernières ont donné lieu à une mesure judiciaire d’aide à la gestion du budget familial (MJAGBF),
- Le </t>
    </r>
    <r>
      <rPr>
        <b/>
        <sz val="11"/>
        <color theme="1"/>
        <rFont val="Calibri"/>
        <family val="2"/>
        <scheme val="minor"/>
      </rPr>
      <t>niveau 3 est contraignant</t>
    </r>
    <r>
      <rPr>
        <sz val="11"/>
        <color theme="1"/>
        <rFont val="Calibri"/>
        <family val="2"/>
        <scheme val="minor"/>
      </rPr>
      <t xml:space="preserve"> (article L. 271-5). Si le majeur refuse ou ne respecte pas le contrat, et qu'il n'a pas payé son loyer depuis 2 mois, le président du conseil départemental</t>
    </r>
    <r>
      <rPr>
        <sz val="11"/>
        <color theme="1"/>
        <rFont val="Calibri"/>
        <family val="2"/>
        <scheme val="minor"/>
      </rPr>
      <t xml:space="preserve"> peut demander au juge d'instance que les </t>
    </r>
    <r>
      <rPr>
        <b/>
        <sz val="11"/>
        <color theme="1"/>
        <rFont val="Calibri"/>
        <family val="2"/>
        <scheme val="minor"/>
      </rPr>
      <t>prestations sociales soient directement versées au bailleur à hauteur du loyer et des charges dus</t>
    </r>
    <r>
      <rPr>
        <sz val="11"/>
        <color theme="1"/>
        <rFont val="Calibri"/>
        <family val="2"/>
        <scheme val="minor"/>
      </rPr>
      <t xml:space="preserve">. </t>
    </r>
  </si>
  <si>
    <t>Accéder aux données brutes</t>
  </si>
  <si>
    <r>
      <t>A4. Sorties de mesure</t>
    </r>
    <r>
      <rPr>
        <b/>
        <sz val="10"/>
        <color theme="1"/>
        <rFont val="Arial"/>
        <family val="2"/>
      </rPr>
      <t>s</t>
    </r>
    <r>
      <rPr>
        <b/>
        <sz val="10"/>
        <rFont val="Arial"/>
        <family val="2"/>
      </rPr>
      <t xml:space="preserve"> au cours de l'année</t>
    </r>
  </si>
  <si>
    <t>Source : DREES, enquête Aide sociale.</t>
  </si>
  <si>
    <r>
      <t xml:space="preserve">Mesure d'Accompagnement </t>
    </r>
    <r>
      <rPr>
        <sz val="11"/>
        <color theme="1"/>
        <rFont val="Calibri"/>
        <family val="2"/>
        <scheme val="minor"/>
      </rPr>
      <t>Judiciaire</t>
    </r>
  </si>
  <si>
    <r>
      <t>Les départements suivis d'un</t>
    </r>
    <r>
      <rPr>
        <sz val="11"/>
        <color theme="1"/>
        <rFont val="Calibri"/>
        <family val="2"/>
        <scheme val="minor"/>
      </rPr>
      <t xml:space="preserve"> astérisque sont les départements au sein desquels la MASP n'est pas mise en place.</t>
    </r>
  </si>
  <si>
    <t>Note : Les données de non réponse ont été redressées uniquement à partir de 2011.</t>
  </si>
  <si>
    <t>Enquête annuelle menée par la DREES depuis 2010. Dernière édition en 2018 sur les données 2017. Depuis 2018, rythme quadriennal. Prochaine édition en 2022 sur les données fin 2021.</t>
  </si>
  <si>
    <t>22**</t>
  </si>
  <si>
    <t>60**</t>
  </si>
  <si>
    <t>►Avertissements</t>
  </si>
  <si>
    <t xml:space="preserve">Les données transmises par les services des conseils départementaux peuvent être manquantes ou partielles. </t>
  </si>
  <si>
    <t>Les données publiées ici peuvent donc avoir fait l'objet d'une estimation ou éventuellement d'une correction.</t>
  </si>
  <si>
    <t>Evolution du questionnaire entre 2012 et 2013. Analyse sur deux périodes distinctes : 2011 - 2012 et 2013-2017.</t>
  </si>
  <si>
    <t>(**) La délégation partielle dans ces départements semble correspondre aux MASP de type 2.</t>
  </si>
  <si>
    <t>Historique des questionnaires :</t>
  </si>
  <si>
    <t>Accéder aux questionnaires</t>
  </si>
  <si>
    <t>Nombre de travailleurs sociaux  en ETP au 31 décembre</t>
  </si>
  <si>
    <t>Nombre d'autres personnels en ETP au 31 décembre</t>
  </si>
  <si>
    <t>Total</t>
  </si>
  <si>
    <t>Personnel du conseil général affecté au pilotage, à la contractualisation (etc.)</t>
  </si>
  <si>
    <t>Personnel du conseil général affecté à la mise en œuvre de la MASP</t>
  </si>
  <si>
    <t>Personnel des délégataires (en cas de mise en œuvre déléguée de la MASP)</t>
  </si>
  <si>
    <t>Total des charges</t>
  </si>
  <si>
    <t>Charges du conseil général (en €)</t>
  </si>
  <si>
    <t>dont financements versés aux organismes ayant reçu une délégation pour la mise en œuvre de la MASP (en €)</t>
  </si>
  <si>
    <t>Note : Ce sont les moyens humains effectivement affectés à la mise en œuvre de la MASP. Les postes qui sont budgétés mais non pourvus ne sont pas comptabilisés.</t>
  </si>
  <si>
    <t>Tableau A5.3. Moyens humains affectés effectivement à la mise en œuvre de la MASP au 31 décembre 2017</t>
  </si>
  <si>
    <t>Note : Les dépenses sont les dépenses effectivement réalisées sur la base du compte administratif.</t>
  </si>
  <si>
    <t>A5.4 : Moyens financiers affectés à la mise en œuvre de la MASP</t>
  </si>
  <si>
    <t>78  Yvelines *</t>
  </si>
  <si>
    <t>971 Guadeloupe *</t>
  </si>
  <si>
    <t>973 Guyane *</t>
  </si>
  <si>
    <t>A5.3</t>
  </si>
  <si>
    <t>A5.4</t>
  </si>
  <si>
    <t>Moyens humains affectés effectivement à la mise en œuvre de la MASP au 31 décembre 2017</t>
  </si>
  <si>
    <t>Moyens financiers affectés à la mise en œuvre de la MASP</t>
  </si>
  <si>
    <r>
      <t xml:space="preserve">Les données présentées dans cet onglet sont des </t>
    </r>
    <r>
      <rPr>
        <b/>
        <i/>
        <sz val="11"/>
        <color theme="1"/>
        <rFont val="Arial Narrow"/>
        <family val="2"/>
      </rPr>
      <t>données brutes</t>
    </r>
    <r>
      <rPr>
        <i/>
        <sz val="11"/>
        <color theme="1"/>
        <rFont val="Arial Narrow"/>
        <family val="2"/>
      </rPr>
      <t>. Elles n'ont pas fait l'objet de redressement statistique.</t>
    </r>
  </si>
  <si>
    <t>Les onglets A1.1, A5.3 et A5.4 présentent des données brutes telles que fournies par les conseils départementaux.</t>
  </si>
  <si>
    <t>Les Mesures d'Accompagnement Social Personnalisé (MASP) en 2017</t>
  </si>
  <si>
    <t>TOTAL estimé</t>
  </si>
  <si>
    <t>Nombre total estimé de MASP en cours</t>
  </si>
  <si>
    <t>Total estimé de personnes seules bénéficiaires d'une MASP</t>
  </si>
  <si>
    <t>Nombre total estimé de MASP terminées en 2017</t>
  </si>
  <si>
    <r>
      <rPr>
        <u/>
        <sz val="11"/>
        <color theme="1"/>
        <rFont val="Calibri"/>
        <family val="2"/>
        <scheme val="minor"/>
      </rPr>
      <t>Février 2020 :</t>
    </r>
    <r>
      <rPr>
        <sz val="11"/>
        <color theme="1"/>
        <rFont val="Calibri"/>
        <family val="2"/>
        <scheme val="minor"/>
      </rPr>
      <t xml:space="preserve"> ajout des données 2017. Consolidation de certains résultats. Création de série longue redressée sur le nombre de MASP en cours depuis 2011.</t>
    </r>
  </si>
  <si>
    <t>69  Rhône, dont :</t>
  </si>
  <si>
    <t>-</t>
  </si>
  <si>
    <r>
      <t xml:space="preserve">A l'exception du nombre total estimé de MASP en cours, les données présentées dans cet onglet sont des </t>
    </r>
    <r>
      <rPr>
        <b/>
        <i/>
        <sz val="11"/>
        <color theme="1"/>
        <rFont val="Arial Narrow"/>
        <family val="2"/>
      </rPr>
      <t>données brutes</t>
    </r>
    <r>
      <rPr>
        <i/>
        <sz val="11"/>
        <color theme="1"/>
        <rFont val="Arial Narrow"/>
        <family val="2"/>
      </rPr>
      <t>. Elles n'ont pas fait l'objet de redressement statistique.</t>
    </r>
  </si>
  <si>
    <t>MESURES D'ACCOMPAGNEMENT SOCIAL PERSONNALISÉ (MASP) 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</si>
</sst>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&quot;  &quot;"/>
    <numFmt numFmtId="165" formatCode="#,##0.0"/>
    <numFmt numFmtId="166" formatCode="#,##0_ ;\-#,##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10"/>
      <color theme="1"/>
      <name val="Arial Narrow"/>
      <family val="2"/>
    </font>
    <font>
      <b/>
      <i/>
      <sz val="10"/>
      <name val="Arial Narrow"/>
      <family val="2"/>
    </font>
    <font>
      <b/>
      <sz val="10"/>
      <color theme="5"/>
      <name val="Arial Narrow"/>
      <family val="2"/>
    </font>
    <font>
      <sz val="9"/>
      <color indexed="10"/>
      <name val="Times New Roman"/>
      <family val="1"/>
    </font>
    <font>
      <i/>
      <sz val="10"/>
      <color theme="1"/>
      <name val="Arial Narrow"/>
      <family val="2"/>
    </font>
    <font>
      <b/>
      <sz val="13"/>
      <name val="Arial Narrow"/>
      <family val="2"/>
    </font>
    <font>
      <b/>
      <sz val="13"/>
      <name val="Arial"/>
      <family val="2"/>
    </font>
    <font>
      <b/>
      <sz val="12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00206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strike/>
      <sz val="10"/>
      <name val="Arial Narrow"/>
      <family val="2"/>
    </font>
    <font>
      <strike/>
      <sz val="10"/>
      <color theme="1"/>
      <name val="Arial Narrow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u/>
      <sz val="11"/>
      <color theme="1"/>
      <name val="Calibri"/>
      <family val="2"/>
      <scheme val="minor"/>
    </font>
    <font>
      <b/>
      <sz val="10"/>
      <color theme="6" tint="-0.249977111117893"/>
      <name val="Arial Narrow"/>
      <family val="2"/>
    </font>
    <font>
      <sz val="10"/>
      <color theme="1"/>
      <name val="Calibri"/>
      <family val="2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1" applyFill="1" applyAlignment="1" applyProtection="1"/>
    <xf numFmtId="0" fontId="0" fillId="2" borderId="0" xfId="0" applyFill="1"/>
    <xf numFmtId="0" fontId="6" fillId="3" borderId="0" xfId="0" applyFont="1" applyFill="1"/>
    <xf numFmtId="0" fontId="8" fillId="4" borderId="0" xfId="0" applyFont="1" applyFill="1"/>
    <xf numFmtId="0" fontId="11" fillId="4" borderId="0" xfId="0" applyFont="1" applyFill="1" applyBorder="1"/>
    <xf numFmtId="0" fontId="2" fillId="2" borderId="0" xfId="0" applyFont="1" applyFill="1"/>
    <xf numFmtId="0" fontId="8" fillId="2" borderId="0" xfId="0" applyFont="1" applyFill="1"/>
    <xf numFmtId="0" fontId="13" fillId="2" borderId="0" xfId="0" applyFont="1" applyFill="1"/>
    <xf numFmtId="1" fontId="0" fillId="2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2" fillId="2" borderId="0" xfId="0" applyFont="1" applyFill="1" applyBorder="1"/>
    <xf numFmtId="0" fontId="4" fillId="2" borderId="0" xfId="0" applyFont="1" applyFill="1" applyAlignment="1">
      <alignment horizontal="left"/>
    </xf>
    <xf numFmtId="49" fontId="8" fillId="2" borderId="0" xfId="2" applyNumberFormat="1" applyFont="1" applyFill="1" applyBorder="1" applyAlignment="1">
      <alignment vertical="center"/>
    </xf>
    <xf numFmtId="1" fontId="2" fillId="2" borderId="0" xfId="0" applyNumberFormat="1" applyFont="1" applyFill="1"/>
    <xf numFmtId="0" fontId="4" fillId="2" borderId="0" xfId="0" applyFont="1" applyFill="1" applyAlignment="1"/>
    <xf numFmtId="0" fontId="11" fillId="2" borderId="0" xfId="0" applyFont="1" applyFill="1" applyAlignment="1"/>
    <xf numFmtId="49" fontId="11" fillId="2" borderId="2" xfId="0" applyNumberFormat="1" applyFont="1" applyFill="1" applyBorder="1" applyAlignment="1">
      <alignment horizontal="left"/>
    </xf>
    <xf numFmtId="49" fontId="11" fillId="2" borderId="3" xfId="0" applyNumberFormat="1" applyFont="1" applyFill="1" applyBorder="1" applyAlignment="1">
      <alignment horizontal="left"/>
    </xf>
    <xf numFmtId="0" fontId="0" fillId="2" borderId="0" xfId="0" applyFont="1" applyFill="1"/>
    <xf numFmtId="0" fontId="17" fillId="2" borderId="0" xfId="0" applyFont="1" applyFill="1"/>
    <xf numFmtId="0" fontId="11" fillId="2" borderId="0" xfId="0" applyFont="1" applyFill="1"/>
    <xf numFmtId="3" fontId="11" fillId="4" borderId="16" xfId="0" applyNumberFormat="1" applyFont="1" applyFill="1" applyBorder="1" applyAlignment="1">
      <alignment horizontal="left" vertical="center"/>
    </xf>
    <xf numFmtId="0" fontId="11" fillId="4" borderId="5" xfId="0" applyFont="1" applyFill="1" applyBorder="1"/>
    <xf numFmtId="0" fontId="11" fillId="4" borderId="8" xfId="0" applyFont="1" applyFill="1" applyBorder="1"/>
    <xf numFmtId="3" fontId="11" fillId="4" borderId="8" xfId="0" applyNumberFormat="1" applyFont="1" applyFill="1" applyBorder="1" applyAlignment="1">
      <alignment horizontal="left" vertical="center"/>
    </xf>
    <xf numFmtId="3" fontId="11" fillId="4" borderId="10" xfId="0" applyNumberFormat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0" fillId="2" borderId="0" xfId="0" applyNumberFormat="1" applyFill="1"/>
    <xf numFmtId="0" fontId="7" fillId="7" borderId="2" xfId="0" applyFont="1" applyFill="1" applyBorder="1" applyAlignment="1">
      <alignment horizontal="center" vertical="center"/>
    </xf>
    <xf numFmtId="0" fontId="7" fillId="7" borderId="2" xfId="0" applyNumberFormat="1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1" fillId="2" borderId="8" xfId="0" applyFont="1" applyFill="1" applyBorder="1"/>
    <xf numFmtId="0" fontId="11" fillId="0" borderId="8" xfId="0" applyFont="1" applyFill="1" applyBorder="1"/>
    <xf numFmtId="3" fontId="11" fillId="0" borderId="8" xfId="0" applyNumberFormat="1" applyFont="1" applyFill="1" applyBorder="1" applyAlignment="1">
      <alignment horizontal="left" vertical="center"/>
    </xf>
    <xf numFmtId="0" fontId="6" fillId="6" borderId="0" xfId="0" applyFont="1" applyFill="1"/>
    <xf numFmtId="0" fontId="0" fillId="6" borderId="0" xfId="0" applyFill="1"/>
    <xf numFmtId="0" fontId="6" fillId="8" borderId="0" xfId="0" applyFont="1" applyFill="1"/>
    <xf numFmtId="0" fontId="0" fillId="8" borderId="0" xfId="0" applyFill="1"/>
    <xf numFmtId="0" fontId="6" fillId="9" borderId="0" xfId="0" applyFont="1" applyFill="1"/>
    <xf numFmtId="0" fontId="0" fillId="9" borderId="0" xfId="0" applyFill="1"/>
    <xf numFmtId="0" fontId="0" fillId="3" borderId="0" xfId="0" applyFill="1"/>
    <xf numFmtId="0" fontId="6" fillId="5" borderId="0" xfId="0" applyFont="1" applyFill="1"/>
    <xf numFmtId="0" fontId="0" fillId="5" borderId="0" xfId="0" applyFill="1"/>
    <xf numFmtId="0" fontId="10" fillId="2" borderId="0" xfId="0" applyFont="1" applyFill="1"/>
    <xf numFmtId="0" fontId="20" fillId="2" borderId="0" xfId="0" applyFont="1" applyFill="1" applyAlignment="1">
      <alignment horizontal="left"/>
    </xf>
    <xf numFmtId="0" fontId="22" fillId="2" borderId="0" xfId="0" applyFont="1" applyFill="1" applyAlignment="1">
      <alignment vertical="center" wrapText="1"/>
    </xf>
    <xf numFmtId="0" fontId="23" fillId="2" borderId="0" xfId="1" applyFont="1" applyFill="1" applyAlignment="1" applyProtection="1">
      <alignment vertical="center"/>
    </xf>
    <xf numFmtId="0" fontId="25" fillId="2" borderId="0" xfId="0" applyFont="1" applyFill="1"/>
    <xf numFmtId="0" fontId="26" fillId="2" borderId="0" xfId="0" applyFont="1" applyFill="1" applyAlignment="1">
      <alignment horizontal="left"/>
    </xf>
    <xf numFmtId="0" fontId="5" fillId="0" borderId="0" xfId="1" applyAlignment="1" applyProtection="1"/>
    <xf numFmtId="0" fontId="20" fillId="2" borderId="0" xfId="0" quotePrefix="1" applyFont="1" applyFill="1"/>
    <xf numFmtId="0" fontId="2" fillId="2" borderId="0" xfId="0" applyFont="1" applyFill="1" applyAlignment="1">
      <alignment horizontal="center"/>
    </xf>
    <xf numFmtId="0" fontId="27" fillId="2" borderId="0" xfId="0" applyFont="1" applyFill="1"/>
    <xf numFmtId="0" fontId="28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0" fillId="2" borderId="5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6" fillId="10" borderId="0" xfId="0" applyFont="1" applyFill="1"/>
    <xf numFmtId="0" fontId="0" fillId="10" borderId="0" xfId="0" applyFill="1"/>
    <xf numFmtId="3" fontId="22" fillId="4" borderId="16" xfId="0" applyNumberFormat="1" applyFont="1" applyFill="1" applyBorder="1" applyAlignment="1">
      <alignment horizontal="center" vertical="center"/>
    </xf>
    <xf numFmtId="3" fontId="22" fillId="4" borderId="16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22" fillId="4" borderId="19" xfId="0" applyNumberFormat="1" applyFont="1" applyFill="1" applyBorder="1" applyAlignment="1">
      <alignment horizontal="center"/>
    </xf>
    <xf numFmtId="3" fontId="22" fillId="4" borderId="3" xfId="0" applyNumberFormat="1" applyFont="1" applyFill="1" applyBorder="1" applyAlignment="1">
      <alignment horizontal="center"/>
    </xf>
    <xf numFmtId="3" fontId="22" fillId="4" borderId="4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2" fillId="2" borderId="8" xfId="0" applyFont="1" applyFill="1" applyBorder="1" applyAlignment="1">
      <alignment horizontal="center" vertical="center" wrapText="1"/>
    </xf>
    <xf numFmtId="3" fontId="0" fillId="2" borderId="8" xfId="0" applyNumberForma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1" fontId="24" fillId="2" borderId="9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9" fillId="2" borderId="0" xfId="0" applyFont="1" applyFill="1"/>
    <xf numFmtId="1" fontId="30" fillId="2" borderId="2" xfId="0" applyNumberFormat="1" applyFont="1" applyFill="1" applyBorder="1" applyAlignment="1">
      <alignment horizontal="center"/>
    </xf>
    <xf numFmtId="1" fontId="30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 vertical="center"/>
    </xf>
    <xf numFmtId="9" fontId="0" fillId="2" borderId="0" xfId="3" applyFont="1" applyFill="1"/>
    <xf numFmtId="0" fontId="2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3" fontId="22" fillId="2" borderId="16" xfId="0" applyNumberFormat="1" applyFont="1" applyFill="1" applyBorder="1" applyAlignment="1">
      <alignment horizontal="center"/>
    </xf>
    <xf numFmtId="3" fontId="22" fillId="2" borderId="8" xfId="0" applyNumberFormat="1" applyFont="1" applyFill="1" applyBorder="1" applyAlignment="1">
      <alignment horizontal="center"/>
    </xf>
    <xf numFmtId="3" fontId="22" fillId="2" borderId="10" xfId="0" applyNumberFormat="1" applyFon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3" fontId="22" fillId="4" borderId="19" xfId="0" applyNumberFormat="1" applyFont="1" applyFill="1" applyBorder="1" applyAlignment="1">
      <alignment horizontal="center" vertical="center"/>
    </xf>
    <xf numFmtId="0" fontId="28" fillId="2" borderId="0" xfId="0" applyFont="1" applyFill="1"/>
    <xf numFmtId="0" fontId="31" fillId="2" borderId="0" xfId="0" applyFont="1" applyFill="1"/>
    <xf numFmtId="3" fontId="32" fillId="2" borderId="0" xfId="0" applyNumberFormat="1" applyFont="1" applyFill="1" applyBorder="1" applyAlignment="1">
      <alignment horizontal="left" vertical="center"/>
    </xf>
    <xf numFmtId="1" fontId="31" fillId="2" borderId="0" xfId="0" applyNumberFormat="1" applyFont="1" applyFill="1"/>
    <xf numFmtId="0" fontId="33" fillId="2" borderId="0" xfId="0" applyFont="1" applyFill="1"/>
    <xf numFmtId="0" fontId="34" fillId="2" borderId="0" xfId="0" applyFont="1" applyFill="1"/>
    <xf numFmtId="0" fontId="8" fillId="2" borderId="0" xfId="0" applyFont="1" applyFill="1" applyAlignment="1">
      <alignment horizontal="left"/>
    </xf>
    <xf numFmtId="0" fontId="34" fillId="2" borderId="0" xfId="0" applyFont="1" applyFill="1" applyBorder="1"/>
    <xf numFmtId="0" fontId="31" fillId="2" borderId="0" xfId="0" applyFont="1" applyFill="1" applyBorder="1"/>
    <xf numFmtId="0" fontId="8" fillId="2" borderId="0" xfId="0" applyFont="1" applyFill="1" applyAlignment="1"/>
    <xf numFmtId="0" fontId="32" fillId="0" borderId="0" xfId="0" applyFont="1" applyFill="1" applyBorder="1" applyAlignment="1" applyProtection="1">
      <alignment vertical="center"/>
      <protection locked="0"/>
    </xf>
    <xf numFmtId="0" fontId="32" fillId="2" borderId="0" xfId="0" applyFont="1" applyFill="1" applyBorder="1" applyAlignment="1" applyProtection="1">
      <alignment vertical="center"/>
      <protection locked="0"/>
    </xf>
    <xf numFmtId="3" fontId="0" fillId="2" borderId="8" xfId="0" applyNumberFormat="1" applyFont="1" applyFill="1" applyBorder="1" applyAlignment="1">
      <alignment horizontal="left"/>
    </xf>
    <xf numFmtId="1" fontId="0" fillId="2" borderId="20" xfId="0" applyNumberForma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1" fontId="30" fillId="2" borderId="20" xfId="0" applyNumberFormat="1" applyFont="1" applyFill="1" applyBorder="1" applyAlignment="1">
      <alignment horizontal="center"/>
    </xf>
    <xf numFmtId="2" fontId="0" fillId="2" borderId="8" xfId="0" applyNumberFormat="1" applyFont="1" applyFill="1" applyBorder="1" applyAlignment="1">
      <alignment horizontal="center"/>
    </xf>
    <xf numFmtId="0" fontId="0" fillId="2" borderId="8" xfId="0" applyNumberFormat="1" applyFont="1" applyFill="1" applyBorder="1" applyAlignment="1">
      <alignment horizontal="center"/>
    </xf>
    <xf numFmtId="0" fontId="0" fillId="2" borderId="16" xfId="0" applyNumberFormat="1" applyFont="1" applyFill="1" applyBorder="1" applyAlignment="1">
      <alignment horizontal="center"/>
    </xf>
    <xf numFmtId="0" fontId="0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 vertical="center"/>
    </xf>
    <xf numFmtId="1" fontId="22" fillId="2" borderId="0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3" fontId="22" fillId="2" borderId="19" xfId="0" applyNumberFormat="1" applyFont="1" applyFill="1" applyBorder="1" applyAlignment="1">
      <alignment horizontal="center"/>
    </xf>
    <xf numFmtId="3" fontId="24" fillId="2" borderId="18" xfId="0" applyNumberFormat="1" applyFont="1" applyFill="1" applyBorder="1" applyAlignment="1">
      <alignment horizontal="center"/>
    </xf>
    <xf numFmtId="3" fontId="22" fillId="2" borderId="3" xfId="0" applyNumberFormat="1" applyFont="1" applyFill="1" applyBorder="1" applyAlignment="1">
      <alignment horizontal="center"/>
    </xf>
    <xf numFmtId="3" fontId="22" fillId="2" borderId="4" xfId="0" applyNumberFormat="1" applyFont="1" applyFill="1" applyBorder="1" applyAlignment="1">
      <alignment horizontal="center"/>
    </xf>
    <xf numFmtId="3" fontId="24" fillId="2" borderId="12" xfId="0" applyNumberFormat="1" applyFont="1" applyFill="1" applyBorder="1" applyAlignment="1">
      <alignment horizontal="center"/>
    </xf>
    <xf numFmtId="3" fontId="0" fillId="2" borderId="3" xfId="0" applyNumberFormat="1" applyFon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0" fontId="22" fillId="2" borderId="3" xfId="0" applyNumberFormat="1" applyFont="1" applyFill="1" applyBorder="1" applyAlignment="1">
      <alignment horizontal="center"/>
    </xf>
    <xf numFmtId="0" fontId="35" fillId="7" borderId="1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/>
    </xf>
    <xf numFmtId="1" fontId="0" fillId="2" borderId="3" xfId="0" applyNumberFormat="1" applyFont="1" applyFill="1" applyBorder="1" applyAlignment="1">
      <alignment horizontal="center"/>
    </xf>
    <xf numFmtId="3" fontId="22" fillId="2" borderId="18" xfId="0" applyNumberFormat="1" applyFont="1" applyFill="1" applyBorder="1" applyAlignment="1">
      <alignment horizontal="center"/>
    </xf>
    <xf numFmtId="3" fontId="22" fillId="2" borderId="9" xfId="0" applyNumberFormat="1" applyFont="1" applyFill="1" applyBorder="1" applyAlignment="1">
      <alignment horizontal="center"/>
    </xf>
    <xf numFmtId="3" fontId="22" fillId="2" borderId="12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3" fontId="11" fillId="2" borderId="8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3" fontId="13" fillId="2" borderId="8" xfId="0" applyNumberFormat="1" applyFont="1" applyFill="1" applyBorder="1" applyAlignment="1">
      <alignment horizontal="center"/>
    </xf>
    <xf numFmtId="3" fontId="13" fillId="2" borderId="3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3" fontId="11" fillId="2" borderId="16" xfId="0" applyNumberFormat="1" applyFont="1" applyFill="1" applyBorder="1" applyAlignment="1">
      <alignment horizontal="center"/>
    </xf>
    <xf numFmtId="3" fontId="11" fillId="2" borderId="19" xfId="0" applyNumberFormat="1" applyFont="1" applyFill="1" applyBorder="1" applyAlignment="1">
      <alignment horizontal="center"/>
    </xf>
    <xf numFmtId="3" fontId="11" fillId="2" borderId="17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>
      <alignment horizontal="center"/>
    </xf>
    <xf numFmtId="3" fontId="11" fillId="2" borderId="4" xfId="0" applyNumberFormat="1" applyFont="1" applyFill="1" applyBorder="1" applyAlignment="1">
      <alignment horizontal="center"/>
    </xf>
    <xf numFmtId="3" fontId="11" fillId="2" borderId="11" xfId="0" applyNumberFormat="1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3" fontId="22" fillId="2" borderId="17" xfId="0" applyNumberFormat="1" applyFont="1" applyFill="1" applyBorder="1" applyAlignment="1">
      <alignment horizontal="center"/>
    </xf>
    <xf numFmtId="3" fontId="22" fillId="2" borderId="0" xfId="0" applyNumberFormat="1" applyFont="1" applyFill="1" applyBorder="1" applyAlignment="1">
      <alignment horizontal="center"/>
    </xf>
    <xf numFmtId="3" fontId="22" fillId="2" borderId="11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wrapText="1"/>
    </xf>
    <xf numFmtId="0" fontId="22" fillId="2" borderId="0" xfId="0" applyFont="1" applyFill="1" applyAlignment="1">
      <alignment horizontal="left"/>
    </xf>
    <xf numFmtId="164" fontId="11" fillId="4" borderId="0" xfId="0" applyNumberFormat="1" applyFont="1" applyFill="1" applyBorder="1" applyAlignment="1">
      <alignment horizontal="center" vertical="center"/>
    </xf>
    <xf numFmtId="165" fontId="11" fillId="4" borderId="5" xfId="0" applyNumberFormat="1" applyFont="1" applyFill="1" applyBorder="1" applyAlignment="1">
      <alignment horizontal="center"/>
    </xf>
    <xf numFmtId="165" fontId="11" fillId="4" borderId="24" xfId="0" applyNumberFormat="1" applyFont="1" applyFill="1" applyBorder="1" applyAlignment="1">
      <alignment horizontal="center"/>
    </xf>
    <xf numFmtId="165" fontId="11" fillId="4" borderId="6" xfId="0" applyNumberFormat="1" applyFont="1" applyFill="1" applyBorder="1" applyAlignment="1">
      <alignment horizontal="center"/>
    </xf>
    <xf numFmtId="165" fontId="11" fillId="4" borderId="7" xfId="0" applyNumberFormat="1" applyFont="1" applyFill="1" applyBorder="1" applyAlignment="1">
      <alignment horizontal="center"/>
    </xf>
    <xf numFmtId="165" fontId="11" fillId="4" borderId="8" xfId="0" applyNumberFormat="1" applyFont="1" applyFill="1" applyBorder="1" applyAlignment="1">
      <alignment horizontal="center"/>
    </xf>
    <xf numFmtId="165" fontId="11" fillId="4" borderId="25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165" fontId="11" fillId="4" borderId="9" xfId="0" applyNumberFormat="1" applyFont="1" applyFill="1" applyBorder="1" applyAlignment="1">
      <alignment horizontal="center"/>
    </xf>
    <xf numFmtId="165" fontId="11" fillId="4" borderId="16" xfId="0" applyNumberFormat="1" applyFont="1" applyFill="1" applyBorder="1" applyAlignment="1">
      <alignment horizontal="center"/>
    </xf>
    <xf numFmtId="165" fontId="11" fillId="4" borderId="26" xfId="0" applyNumberFormat="1" applyFont="1" applyFill="1" applyBorder="1" applyAlignment="1">
      <alignment horizontal="center"/>
    </xf>
    <xf numFmtId="165" fontId="11" fillId="4" borderId="17" xfId="0" applyNumberFormat="1" applyFont="1" applyFill="1" applyBorder="1" applyAlignment="1">
      <alignment horizontal="center"/>
    </xf>
    <xf numFmtId="165" fontId="11" fillId="4" borderId="18" xfId="0" applyNumberFormat="1" applyFont="1" applyFill="1" applyBorder="1" applyAlignment="1">
      <alignment horizontal="center"/>
    </xf>
    <xf numFmtId="165" fontId="11" fillId="4" borderId="10" xfId="0" applyNumberFormat="1" applyFont="1" applyFill="1" applyBorder="1" applyAlignment="1">
      <alignment horizontal="center"/>
    </xf>
    <xf numFmtId="165" fontId="11" fillId="4" borderId="27" xfId="0" applyNumberFormat="1" applyFont="1" applyFill="1" applyBorder="1" applyAlignment="1">
      <alignment horizontal="center"/>
    </xf>
    <xf numFmtId="165" fontId="11" fillId="4" borderId="11" xfId="0" applyNumberFormat="1" applyFont="1" applyFill="1" applyBorder="1" applyAlignment="1">
      <alignment horizontal="center"/>
    </xf>
    <xf numFmtId="165" fontId="11" fillId="4" borderId="12" xfId="0" applyNumberFormat="1" applyFont="1" applyFill="1" applyBorder="1" applyAlignment="1">
      <alignment horizontal="center"/>
    </xf>
    <xf numFmtId="3" fontId="11" fillId="4" borderId="0" xfId="0" applyNumberFormat="1" applyFont="1" applyFill="1" applyBorder="1" applyAlignment="1">
      <alignment horizontal="left" vertical="center"/>
    </xf>
    <xf numFmtId="165" fontId="7" fillId="4" borderId="0" xfId="0" applyNumberFormat="1" applyFont="1" applyFill="1" applyBorder="1" applyAlignment="1">
      <alignment horizontal="center"/>
    </xf>
    <xf numFmtId="165" fontId="11" fillId="4" borderId="0" xfId="0" applyNumberFormat="1" applyFont="1" applyFill="1"/>
    <xf numFmtId="165" fontId="7" fillId="4" borderId="0" xfId="0" applyNumberFormat="1" applyFont="1" applyFill="1" applyAlignment="1">
      <alignment horizontal="center"/>
    </xf>
    <xf numFmtId="0" fontId="37" fillId="2" borderId="0" xfId="0" quotePrefix="1" applyFont="1" applyFill="1" applyAlignment="1">
      <alignment horizontal="left"/>
    </xf>
    <xf numFmtId="0" fontId="0" fillId="2" borderId="0" xfId="0" applyFill="1" applyBorder="1" applyAlignment="1">
      <alignment wrapText="1"/>
    </xf>
    <xf numFmtId="166" fontId="11" fillId="2" borderId="5" xfId="4" applyNumberFormat="1" applyFont="1" applyFill="1" applyBorder="1" applyAlignment="1" applyProtection="1">
      <alignment horizontal="center" vertical="center"/>
    </xf>
    <xf numFmtId="166" fontId="11" fillId="2" borderId="28" xfId="4" applyNumberFormat="1" applyFont="1" applyFill="1" applyBorder="1" applyAlignment="1" applyProtection="1">
      <alignment horizontal="center" vertical="center"/>
    </xf>
    <xf numFmtId="166" fontId="0" fillId="2" borderId="0" xfId="0" applyNumberFormat="1" applyFill="1"/>
    <xf numFmtId="166" fontId="11" fillId="2" borderId="8" xfId="4" applyNumberFormat="1" applyFont="1" applyFill="1" applyBorder="1" applyAlignment="1" applyProtection="1">
      <alignment horizontal="center" vertical="center"/>
    </xf>
    <xf numFmtId="166" fontId="11" fillId="2" borderId="29" xfId="4" applyNumberFormat="1" applyFont="1" applyFill="1" applyBorder="1" applyAlignment="1" applyProtection="1">
      <alignment horizontal="center" vertical="center"/>
    </xf>
    <xf numFmtId="166" fontId="11" fillId="2" borderId="16" xfId="4" applyNumberFormat="1" applyFont="1" applyFill="1" applyBorder="1" applyAlignment="1" applyProtection="1">
      <alignment horizontal="center" vertical="center"/>
    </xf>
    <xf numFmtId="166" fontId="11" fillId="2" borderId="30" xfId="4" applyNumberFormat="1" applyFont="1" applyFill="1" applyBorder="1" applyAlignment="1" applyProtection="1">
      <alignment horizontal="center" vertical="center"/>
    </xf>
    <xf numFmtId="166" fontId="11" fillId="2" borderId="10" xfId="4" applyNumberFormat="1" applyFont="1" applyFill="1" applyBorder="1" applyAlignment="1" applyProtection="1">
      <alignment horizontal="center" vertical="center"/>
    </xf>
    <xf numFmtId="166" fontId="11" fillId="2" borderId="31" xfId="4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Alignment="1">
      <alignment horizontal="center"/>
    </xf>
    <xf numFmtId="0" fontId="11" fillId="2" borderId="5" xfId="0" applyFont="1" applyFill="1" applyBorder="1"/>
    <xf numFmtId="166" fontId="11" fillId="2" borderId="8" xfId="4" applyNumberFormat="1" applyFont="1" applyFill="1" applyBorder="1" applyAlignment="1">
      <alignment horizontal="left"/>
    </xf>
    <xf numFmtId="0" fontId="11" fillId="2" borderId="0" xfId="0" applyFont="1" applyFill="1" applyBorder="1"/>
    <xf numFmtId="3" fontId="11" fillId="2" borderId="16" xfId="0" applyNumberFormat="1" applyFont="1" applyFill="1" applyBorder="1" applyAlignment="1">
      <alignment horizontal="left" vertical="center"/>
    </xf>
    <xf numFmtId="3" fontId="11" fillId="2" borderId="8" xfId="0" applyNumberFormat="1" applyFont="1" applyFill="1" applyBorder="1" applyAlignment="1">
      <alignment horizontal="left" vertical="center"/>
    </xf>
    <xf numFmtId="3" fontId="11" fillId="2" borderId="10" xfId="0" applyNumberFormat="1" applyFont="1" applyFill="1" applyBorder="1" applyAlignment="1">
      <alignment horizontal="left" vertical="center"/>
    </xf>
    <xf numFmtId="165" fontId="7" fillId="7" borderId="21" xfId="0" applyNumberFormat="1" applyFont="1" applyFill="1" applyBorder="1" applyAlignment="1">
      <alignment horizontal="center" vertical="center" wrapText="1"/>
    </xf>
    <xf numFmtId="165" fontId="7" fillId="7" borderId="14" xfId="0" applyNumberFormat="1" applyFont="1" applyFill="1" applyBorder="1" applyAlignment="1">
      <alignment horizontal="center" vertical="center" wrapText="1"/>
    </xf>
    <xf numFmtId="165" fontId="7" fillId="7" borderId="22" xfId="0" applyNumberFormat="1" applyFont="1" applyFill="1" applyBorder="1" applyAlignment="1">
      <alignment horizontal="center" vertical="center" wrapText="1"/>
    </xf>
    <xf numFmtId="165" fontId="7" fillId="7" borderId="13" xfId="0" applyNumberFormat="1" applyFont="1" applyFill="1" applyBorder="1" applyAlignment="1">
      <alignment horizontal="center" vertical="center" wrapText="1"/>
    </xf>
    <xf numFmtId="165" fontId="7" fillId="7" borderId="23" xfId="0" applyNumberFormat="1" applyFont="1" applyFill="1" applyBorder="1" applyAlignment="1">
      <alignment horizontal="center" vertical="center" wrapText="1"/>
    </xf>
    <xf numFmtId="165" fontId="7" fillId="7" borderId="15" xfId="0" applyNumberFormat="1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7" fillId="2" borderId="0" xfId="0" quotePrefix="1" applyFont="1" applyFill="1" applyAlignment="1">
      <alignment horizontal="left"/>
    </xf>
    <xf numFmtId="0" fontId="8" fillId="4" borderId="0" xfId="0" applyFont="1" applyFill="1" applyBorder="1"/>
    <xf numFmtId="0" fontId="38" fillId="2" borderId="0" xfId="0" applyFont="1" applyFill="1"/>
    <xf numFmtId="0" fontId="8" fillId="2" borderId="0" xfId="0" applyFont="1" applyFill="1" applyBorder="1"/>
    <xf numFmtId="0" fontId="39" fillId="2" borderId="0" xfId="0" applyFont="1" applyFill="1"/>
    <xf numFmtId="0" fontId="34" fillId="2" borderId="3" xfId="0" applyFont="1" applyFill="1" applyBorder="1"/>
    <xf numFmtId="0" fontId="34" fillId="2" borderId="8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1" fontId="34" fillId="2" borderId="9" xfId="0" applyNumberFormat="1" applyFont="1" applyFill="1" applyBorder="1" applyAlignment="1">
      <alignment horizontal="center"/>
    </xf>
    <xf numFmtId="1" fontId="34" fillId="2" borderId="3" xfId="0" applyNumberFormat="1" applyFont="1" applyFill="1" applyBorder="1" applyAlignment="1">
      <alignment horizontal="center"/>
    </xf>
    <xf numFmtId="0" fontId="0" fillId="11" borderId="3" xfId="0" applyFill="1" applyBorder="1"/>
    <xf numFmtId="0" fontId="0" fillId="11" borderId="8" xfId="0" applyFill="1" applyBorder="1" applyAlignment="1">
      <alignment horizontal="center"/>
    </xf>
    <xf numFmtId="1" fontId="0" fillId="11" borderId="8" xfId="0" applyNumberFormat="1" applyFill="1" applyBorder="1" applyAlignment="1">
      <alignment horizontal="center"/>
    </xf>
    <xf numFmtId="1" fontId="0" fillId="11" borderId="3" xfId="0" applyNumberFormat="1" applyFill="1" applyBorder="1" applyAlignment="1">
      <alignment horizontal="center"/>
    </xf>
    <xf numFmtId="1" fontId="0" fillId="11" borderId="9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49" fontId="8" fillId="2" borderId="0" xfId="2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wrapText="1"/>
    </xf>
    <xf numFmtId="0" fontId="10" fillId="2" borderId="0" xfId="0" applyFont="1" applyFill="1" applyAlignment="1"/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65" fontId="7" fillId="7" borderId="13" xfId="0" applyNumberFormat="1" applyFont="1" applyFill="1" applyBorder="1" applyAlignment="1">
      <alignment horizontal="center" vertical="center" wrapText="1"/>
    </xf>
    <xf numFmtId="165" fontId="0" fillId="7" borderId="14" xfId="0" applyNumberFormat="1" applyFill="1" applyBorder="1" applyAlignment="1">
      <alignment horizontal="center" vertical="center" wrapText="1"/>
    </xf>
    <xf numFmtId="165" fontId="0" fillId="7" borderId="15" xfId="0" applyNumberForma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</cellXfs>
  <cellStyles count="5">
    <cellStyle name="Lien hypertexte" xfId="1" builtinId="8"/>
    <cellStyle name="Milliers" xfId="4" builtinId="3"/>
    <cellStyle name="Normal" xfId="0" builtinId="0"/>
    <cellStyle name="Normal_BDPHAM_DST" xfId="2"/>
    <cellStyle name="Pourcentage" xfId="3" builtinId="5"/>
  </cellStyles>
  <dxfs count="0"/>
  <tableStyles count="0" defaultTableStyle="TableStyleMedium2" defaultPivotStyle="PivotStyleLight16"/>
  <colors>
    <mruColors>
      <color rgb="FFFFCCFF"/>
      <color rgb="FFFF9999"/>
      <color rgb="FFB2EEF4"/>
      <color rgb="FF9999FF"/>
      <color rgb="FFCC99FF"/>
      <color rgb="FF9E5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ta.drees.sante.gouv.fr/ReportFolders/reportFolders.aspx?IF_ActivePath=P,371,4042" TargetMode="External"/><Relationship Id="rId2" Type="http://schemas.openxmlformats.org/officeDocument/2006/relationships/hyperlink" Target="http://drees.solidarites-sante.gouv.fr/etudes-et-statistiques/open-data/aide-et-action-sociale/article/l-enquete-aide-sociale-aupres-des-conseils-departementaux" TargetMode="External"/><Relationship Id="rId1" Type="http://schemas.openxmlformats.org/officeDocument/2006/relationships/hyperlink" Target="http://www.data.drees.sante.gouv.fr/ReportFolders/reportFolders.aspx?IF_ActivePath=P,371,4042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38"/>
  <sheetViews>
    <sheetView tabSelected="1" zoomScale="85" zoomScaleNormal="85" workbookViewId="0"/>
  </sheetViews>
  <sheetFormatPr baseColWidth="10" defaultRowHeight="15" x14ac:dyDescent="0.25"/>
  <cols>
    <col min="1" max="1" width="11.42578125" style="4"/>
    <col min="2" max="2" width="5.85546875" style="4" customWidth="1"/>
    <col min="3" max="16" width="11.42578125" style="4"/>
    <col min="17" max="17" width="4.85546875" style="4" customWidth="1"/>
    <col min="18" max="16384" width="11.42578125" style="4"/>
  </cols>
  <sheetData>
    <row r="1" spans="1:13" ht="23.25" x14ac:dyDescent="0.35">
      <c r="A1" s="55" t="s">
        <v>337</v>
      </c>
    </row>
    <row r="2" spans="1:13" ht="15.75" customHeight="1" x14ac:dyDescent="0.35">
      <c r="B2" s="55"/>
    </row>
    <row r="4" spans="1:13" ht="18.75" x14ac:dyDescent="0.3">
      <c r="B4" s="56" t="s">
        <v>223</v>
      </c>
    </row>
    <row r="6" spans="1:13" ht="134.25" customHeight="1" x14ac:dyDescent="0.25">
      <c r="C6" s="261" t="s">
        <v>224</v>
      </c>
      <c r="D6" s="261"/>
      <c r="E6" s="261"/>
      <c r="F6" s="261"/>
      <c r="G6" s="261"/>
      <c r="H6" s="261"/>
      <c r="I6" s="261"/>
      <c r="J6" s="261"/>
      <c r="K6" s="261"/>
      <c r="L6" s="261"/>
      <c r="M6" s="261"/>
    </row>
    <row r="7" spans="1:13" ht="7.5" customHeight="1" x14ac:dyDescent="0.25"/>
    <row r="8" spans="1:13" ht="107.25" customHeight="1" x14ac:dyDescent="0.25">
      <c r="C8" s="262" t="s">
        <v>298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</row>
    <row r="9" spans="1:13" ht="8.25" customHeight="1" x14ac:dyDescent="0.25"/>
    <row r="10" spans="1:13" x14ac:dyDescent="0.25">
      <c r="C10" t="s">
        <v>225</v>
      </c>
    </row>
    <row r="12" spans="1:13" ht="9" customHeight="1" x14ac:dyDescent="0.25"/>
    <row r="13" spans="1:13" ht="18.75" x14ac:dyDescent="0.3">
      <c r="B13" s="56" t="s">
        <v>226</v>
      </c>
    </row>
    <row r="15" spans="1:13" x14ac:dyDescent="0.25">
      <c r="C15" s="8" t="s">
        <v>313</v>
      </c>
    </row>
    <row r="16" spans="1:13" x14ac:dyDescent="0.25">
      <c r="C16" s="3" t="s">
        <v>314</v>
      </c>
    </row>
    <row r="18" spans="2:15" x14ac:dyDescent="0.25">
      <c r="C18" s="8" t="s">
        <v>228</v>
      </c>
    </row>
    <row r="19" spans="2:15" x14ac:dyDescent="0.25">
      <c r="C19" s="57" t="s">
        <v>299</v>
      </c>
    </row>
    <row r="20" spans="2:15" ht="29.25" customHeight="1" x14ac:dyDescent="0.25"/>
    <row r="21" spans="2:15" ht="18.75" x14ac:dyDescent="0.3">
      <c r="B21" s="56" t="s">
        <v>229</v>
      </c>
    </row>
    <row r="22" spans="2:15" x14ac:dyDescent="0.25">
      <c r="C22" s="8"/>
    </row>
    <row r="23" spans="2:15" x14ac:dyDescent="0.25">
      <c r="C23" s="264" t="s">
        <v>231</v>
      </c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</row>
    <row r="24" spans="2:15" x14ac:dyDescent="0.25">
      <c r="C24" s="54" t="s">
        <v>227</v>
      </c>
      <c r="D24" s="54"/>
      <c r="E24" s="54"/>
      <c r="F24" s="54"/>
      <c r="G24" s="53"/>
      <c r="H24" s="53"/>
      <c r="I24" s="53"/>
      <c r="J24" s="53"/>
      <c r="K24" s="53"/>
      <c r="L24" s="53"/>
      <c r="M24" s="53"/>
    </row>
    <row r="25" spans="2:15" ht="25.5" customHeight="1" x14ac:dyDescent="0.25">
      <c r="C25" s="54"/>
      <c r="D25" s="54"/>
      <c r="E25" s="54"/>
      <c r="F25" s="54"/>
      <c r="G25" s="53"/>
      <c r="H25" s="53"/>
      <c r="I25" s="53"/>
      <c r="J25" s="53"/>
      <c r="K25" s="53"/>
      <c r="L25" s="53"/>
      <c r="M25" s="53"/>
    </row>
    <row r="26" spans="2:15" ht="15.75" x14ac:dyDescent="0.25">
      <c r="B26" s="52" t="s">
        <v>222</v>
      </c>
    </row>
    <row r="28" spans="2:15" ht="15.75" x14ac:dyDescent="0.25">
      <c r="B28" s="58" t="s">
        <v>230</v>
      </c>
    </row>
    <row r="29" spans="2:15" ht="15.75" x14ac:dyDescent="0.25">
      <c r="B29" s="58"/>
    </row>
    <row r="30" spans="2:15" x14ac:dyDescent="0.25">
      <c r="C30" s="4" t="s">
        <v>342</v>
      </c>
    </row>
    <row r="32" spans="2:15" ht="15.75" x14ac:dyDescent="0.25">
      <c r="B32" s="58" t="s">
        <v>308</v>
      </c>
    </row>
    <row r="34" spans="3:14" x14ac:dyDescent="0.25">
      <c r="C34" s="4" t="s">
        <v>305</v>
      </c>
    </row>
    <row r="35" spans="3:14" x14ac:dyDescent="0.25">
      <c r="C35" s="199" t="s">
        <v>311</v>
      </c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</row>
    <row r="36" spans="3:14" ht="15" customHeight="1" x14ac:dyDescent="0.25">
      <c r="C36" s="265" t="s">
        <v>309</v>
      </c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</row>
    <row r="37" spans="3:14" x14ac:dyDescent="0.25">
      <c r="C37" s="4" t="s">
        <v>310</v>
      </c>
    </row>
    <row r="38" spans="3:14" x14ac:dyDescent="0.25">
      <c r="C38" s="4" t="s">
        <v>336</v>
      </c>
    </row>
  </sheetData>
  <mergeCells count="4">
    <mergeCell ref="C6:M6"/>
    <mergeCell ref="C8:M8"/>
    <mergeCell ref="C23:O23"/>
    <mergeCell ref="C36:N36"/>
  </mergeCells>
  <hyperlinks>
    <hyperlink ref="C16" r:id="rId1"/>
    <hyperlink ref="C24" r:id="rId2"/>
    <hyperlink ref="C19" r:id="rId3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5ECE"/>
  </sheetPr>
  <dimension ref="A1:G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21" sqref="I21"/>
    </sheetView>
  </sheetViews>
  <sheetFormatPr baseColWidth="10" defaultRowHeight="15" x14ac:dyDescent="0.25"/>
  <cols>
    <col min="1" max="1" width="23" style="4" customWidth="1"/>
    <col min="2" max="2" width="15" style="4" customWidth="1"/>
    <col min="3" max="3" width="15.42578125" style="4" customWidth="1"/>
    <col min="4" max="4" width="16.28515625" style="4" customWidth="1"/>
    <col min="5" max="5" width="16.7109375" style="4" customWidth="1"/>
    <col min="6" max="6" width="13.7109375" style="4" customWidth="1"/>
    <col min="7" max="7" width="15.5703125" style="4" bestFit="1" customWidth="1"/>
    <col min="8" max="16384" width="11.42578125" style="4"/>
  </cols>
  <sheetData>
    <row r="1" spans="1:7" x14ac:dyDescent="0.25">
      <c r="A1" s="8" t="s">
        <v>156</v>
      </c>
      <c r="G1" s="3" t="s">
        <v>209</v>
      </c>
    </row>
    <row r="2" spans="1:7" x14ac:dyDescent="0.25">
      <c r="A2" s="18" t="s">
        <v>125</v>
      </c>
    </row>
    <row r="3" spans="1:7" x14ac:dyDescent="0.25">
      <c r="A3" s="9" t="s">
        <v>301</v>
      </c>
    </row>
    <row r="4" spans="1:7" s="138" customFormat="1" x14ac:dyDescent="0.25">
      <c r="A4" s="139" t="s">
        <v>126</v>
      </c>
    </row>
    <row r="5" spans="1:7" x14ac:dyDescent="0.25">
      <c r="A5" s="25" t="s">
        <v>162</v>
      </c>
    </row>
    <row r="8" spans="1:7" ht="52.5" customHeight="1" x14ac:dyDescent="0.25">
      <c r="A8" s="32" t="s">
        <v>17</v>
      </c>
      <c r="B8" s="32" t="s">
        <v>157</v>
      </c>
      <c r="C8" s="32" t="s">
        <v>158</v>
      </c>
      <c r="D8" s="32" t="s">
        <v>159</v>
      </c>
      <c r="E8" s="32" t="s">
        <v>160</v>
      </c>
      <c r="F8" s="32" t="s">
        <v>161</v>
      </c>
      <c r="G8" s="119" t="s">
        <v>339</v>
      </c>
    </row>
    <row r="9" spans="1:7" x14ac:dyDescent="0.25">
      <c r="A9" s="28" t="s">
        <v>24</v>
      </c>
      <c r="B9" s="168" t="s">
        <v>127</v>
      </c>
      <c r="C9" s="168" t="s">
        <v>127</v>
      </c>
      <c r="D9" s="168" t="s">
        <v>127</v>
      </c>
      <c r="E9" s="168" t="s">
        <v>127</v>
      </c>
      <c r="F9" s="168" t="s">
        <v>127</v>
      </c>
      <c r="G9" s="79">
        <v>170</v>
      </c>
    </row>
    <row r="10" spans="1:7" x14ac:dyDescent="0.25">
      <c r="A10" s="29" t="s">
        <v>25</v>
      </c>
      <c r="B10" s="164">
        <v>16.320684993171469</v>
      </c>
      <c r="C10" s="164">
        <v>42.684868443679221</v>
      </c>
      <c r="D10" s="164">
        <v>47.706617672347363</v>
      </c>
      <c r="E10" s="164">
        <v>10.043498457336288</v>
      </c>
      <c r="F10" s="169">
        <v>0</v>
      </c>
      <c r="G10" s="80">
        <v>116.75566956653435</v>
      </c>
    </row>
    <row r="11" spans="1:7" x14ac:dyDescent="0.25">
      <c r="A11" s="29" t="s">
        <v>26</v>
      </c>
      <c r="B11" s="164">
        <v>35</v>
      </c>
      <c r="C11" s="164">
        <v>73</v>
      </c>
      <c r="D11" s="164">
        <v>85</v>
      </c>
      <c r="E11" s="164">
        <v>12</v>
      </c>
      <c r="F11" s="164">
        <v>0</v>
      </c>
      <c r="G11" s="80">
        <v>205</v>
      </c>
    </row>
    <row r="12" spans="1:7" x14ac:dyDescent="0.25">
      <c r="A12" s="29" t="s">
        <v>27</v>
      </c>
      <c r="B12" s="164">
        <v>0</v>
      </c>
      <c r="C12" s="164">
        <v>12</v>
      </c>
      <c r="D12" s="164">
        <v>18</v>
      </c>
      <c r="E12" s="164">
        <v>6</v>
      </c>
      <c r="F12" s="164">
        <v>1</v>
      </c>
      <c r="G12" s="80">
        <v>37</v>
      </c>
    </row>
    <row r="13" spans="1:7" x14ac:dyDescent="0.25">
      <c r="A13" s="29" t="s">
        <v>28</v>
      </c>
      <c r="B13" s="164">
        <v>1</v>
      </c>
      <c r="C13" s="164">
        <v>10</v>
      </c>
      <c r="D13" s="164">
        <v>14</v>
      </c>
      <c r="E13" s="164">
        <v>6</v>
      </c>
      <c r="F13" s="164">
        <v>0</v>
      </c>
      <c r="G13" s="80">
        <v>31</v>
      </c>
    </row>
    <row r="14" spans="1:7" x14ac:dyDescent="0.25">
      <c r="A14" s="29" t="s">
        <v>29</v>
      </c>
      <c r="B14" s="164">
        <v>10.718562874251496</v>
      </c>
      <c r="C14" s="164">
        <v>70.742514970059872</v>
      </c>
      <c r="D14" s="164">
        <v>63.23952095808383</v>
      </c>
      <c r="E14" s="164">
        <v>34.299401197604787</v>
      </c>
      <c r="F14" s="164">
        <v>0</v>
      </c>
      <c r="G14" s="80">
        <v>179</v>
      </c>
    </row>
    <row r="15" spans="1:7" x14ac:dyDescent="0.25">
      <c r="A15" s="29" t="s">
        <v>30</v>
      </c>
      <c r="B15" s="164">
        <v>11.191011235955056</v>
      </c>
      <c r="C15" s="164">
        <v>22.382022471910112</v>
      </c>
      <c r="D15" s="164">
        <v>39.168539325842694</v>
      </c>
      <c r="E15" s="164">
        <v>10.258426966292134</v>
      </c>
      <c r="F15" s="164">
        <v>0</v>
      </c>
      <c r="G15" s="80">
        <v>83</v>
      </c>
    </row>
    <row r="16" spans="1:7" x14ac:dyDescent="0.25">
      <c r="A16" s="29" t="s">
        <v>31</v>
      </c>
      <c r="B16" s="164">
        <v>5</v>
      </c>
      <c r="C16" s="164">
        <v>17</v>
      </c>
      <c r="D16" s="164">
        <v>37</v>
      </c>
      <c r="E16" s="164">
        <v>7</v>
      </c>
      <c r="F16" s="164">
        <v>1</v>
      </c>
      <c r="G16" s="80">
        <v>67</v>
      </c>
    </row>
    <row r="17" spans="1:7" x14ac:dyDescent="0.25">
      <c r="A17" s="29" t="s">
        <v>32</v>
      </c>
      <c r="B17" s="164">
        <v>0</v>
      </c>
      <c r="C17" s="164">
        <v>0</v>
      </c>
      <c r="D17" s="164">
        <v>2</v>
      </c>
      <c r="E17" s="164">
        <v>0</v>
      </c>
      <c r="F17" s="164">
        <v>0</v>
      </c>
      <c r="G17" s="80">
        <v>2</v>
      </c>
    </row>
    <row r="18" spans="1:7" x14ac:dyDescent="0.25">
      <c r="A18" s="29" t="s">
        <v>33</v>
      </c>
      <c r="B18" s="164">
        <v>4.387096774193548</v>
      </c>
      <c r="C18" s="164">
        <v>9.870967741935484</v>
      </c>
      <c r="D18" s="164">
        <v>12.064516129032256</v>
      </c>
      <c r="E18" s="164">
        <v>7.6774193548387091</v>
      </c>
      <c r="F18" s="164">
        <v>0</v>
      </c>
      <c r="G18" s="80">
        <v>34</v>
      </c>
    </row>
    <row r="19" spans="1:7" x14ac:dyDescent="0.25">
      <c r="A19" s="29" t="s">
        <v>34</v>
      </c>
      <c r="B19" s="164">
        <v>20</v>
      </c>
      <c r="C19" s="164">
        <v>82</v>
      </c>
      <c r="D19" s="164">
        <v>113</v>
      </c>
      <c r="E19" s="164">
        <v>49</v>
      </c>
      <c r="F19" s="164">
        <v>3</v>
      </c>
      <c r="G19" s="80">
        <v>267</v>
      </c>
    </row>
    <row r="20" spans="1:7" x14ac:dyDescent="0.25">
      <c r="A20" s="29" t="s">
        <v>35</v>
      </c>
      <c r="B20" s="164">
        <v>12</v>
      </c>
      <c r="C20" s="164">
        <v>37</v>
      </c>
      <c r="D20" s="164">
        <v>30</v>
      </c>
      <c r="E20" s="164">
        <v>6</v>
      </c>
      <c r="F20" s="164">
        <v>1</v>
      </c>
      <c r="G20" s="80">
        <v>86</v>
      </c>
    </row>
    <row r="21" spans="1:7" x14ac:dyDescent="0.25">
      <c r="A21" s="29" t="s">
        <v>36</v>
      </c>
      <c r="B21" s="164">
        <v>7</v>
      </c>
      <c r="C21" s="164">
        <v>55</v>
      </c>
      <c r="D21" s="164">
        <v>128</v>
      </c>
      <c r="E21" s="164">
        <v>27</v>
      </c>
      <c r="F21" s="164">
        <v>0</v>
      </c>
      <c r="G21" s="80">
        <v>217</v>
      </c>
    </row>
    <row r="22" spans="1:7" x14ac:dyDescent="0.25">
      <c r="A22" s="29" t="s">
        <v>37</v>
      </c>
      <c r="B22" s="164">
        <v>36.767844824421481</v>
      </c>
      <c r="C22" s="164">
        <v>83.906107419833631</v>
      </c>
      <c r="D22" s="164">
        <v>98.047586198457282</v>
      </c>
      <c r="E22" s="164">
        <v>14.141478778623647</v>
      </c>
      <c r="F22" s="164">
        <v>1.8855305038164862</v>
      </c>
      <c r="G22" s="80">
        <v>234.74854772515249</v>
      </c>
    </row>
    <row r="23" spans="1:7" x14ac:dyDescent="0.25">
      <c r="A23" s="29" t="s">
        <v>38</v>
      </c>
      <c r="B23" s="164">
        <v>8</v>
      </c>
      <c r="C23" s="164">
        <v>18</v>
      </c>
      <c r="D23" s="164">
        <v>20</v>
      </c>
      <c r="E23" s="164">
        <v>5</v>
      </c>
      <c r="F23" s="164">
        <v>2</v>
      </c>
      <c r="G23" s="80">
        <v>53</v>
      </c>
    </row>
    <row r="24" spans="1:7" x14ac:dyDescent="0.25">
      <c r="A24" s="29" t="s">
        <v>39</v>
      </c>
      <c r="B24" s="164">
        <v>13</v>
      </c>
      <c r="C24" s="164">
        <v>21</v>
      </c>
      <c r="D24" s="164">
        <v>17</v>
      </c>
      <c r="E24" s="164">
        <v>15</v>
      </c>
      <c r="F24" s="164">
        <v>1</v>
      </c>
      <c r="G24" s="80">
        <v>67</v>
      </c>
    </row>
    <row r="25" spans="1:7" x14ac:dyDescent="0.25">
      <c r="A25" s="29" t="s">
        <v>40</v>
      </c>
      <c r="B25" s="164">
        <v>14</v>
      </c>
      <c r="C25" s="164">
        <v>43</v>
      </c>
      <c r="D25" s="164">
        <v>67</v>
      </c>
      <c r="E25" s="164">
        <v>20</v>
      </c>
      <c r="F25" s="164">
        <v>3</v>
      </c>
      <c r="G25" s="80">
        <v>147</v>
      </c>
    </row>
    <row r="26" spans="1:7" x14ac:dyDescent="0.25">
      <c r="A26" s="29" t="s">
        <v>41</v>
      </c>
      <c r="B26" s="164">
        <v>7</v>
      </c>
      <c r="C26" s="164">
        <v>42</v>
      </c>
      <c r="D26" s="164">
        <v>57</v>
      </c>
      <c r="E26" s="164">
        <v>10</v>
      </c>
      <c r="F26" s="164">
        <v>0</v>
      </c>
      <c r="G26" s="80">
        <v>116</v>
      </c>
    </row>
    <row r="27" spans="1:7" x14ac:dyDescent="0.25">
      <c r="A27" s="29" t="s">
        <v>42</v>
      </c>
      <c r="B27" s="164">
        <v>23</v>
      </c>
      <c r="C27" s="164">
        <v>42</v>
      </c>
      <c r="D27" s="164">
        <v>66</v>
      </c>
      <c r="E27" s="164">
        <v>14</v>
      </c>
      <c r="F27" s="164">
        <v>0</v>
      </c>
      <c r="G27" s="80">
        <v>145</v>
      </c>
    </row>
    <row r="28" spans="1:7" x14ac:dyDescent="0.25">
      <c r="A28" s="40" t="s">
        <v>43</v>
      </c>
      <c r="B28" s="164">
        <v>3</v>
      </c>
      <c r="C28" s="164">
        <v>20</v>
      </c>
      <c r="D28" s="164">
        <v>19</v>
      </c>
      <c r="E28" s="164">
        <v>6</v>
      </c>
      <c r="F28" s="169">
        <v>0</v>
      </c>
      <c r="G28" s="80">
        <v>48</v>
      </c>
    </row>
    <row r="29" spans="1:7" x14ac:dyDescent="0.25">
      <c r="A29" s="29" t="s">
        <v>44</v>
      </c>
      <c r="B29" s="164">
        <v>6</v>
      </c>
      <c r="C29" s="164">
        <v>24</v>
      </c>
      <c r="D29" s="164">
        <v>28</v>
      </c>
      <c r="E29" s="164">
        <v>5</v>
      </c>
      <c r="F29" s="164">
        <v>0</v>
      </c>
      <c r="G29" s="80">
        <v>63</v>
      </c>
    </row>
    <row r="30" spans="1:7" x14ac:dyDescent="0.25">
      <c r="A30" s="40" t="s">
        <v>45</v>
      </c>
      <c r="B30" s="164">
        <v>21</v>
      </c>
      <c r="C30" s="164">
        <v>55</v>
      </c>
      <c r="D30" s="164">
        <v>47</v>
      </c>
      <c r="E30" s="164">
        <v>7</v>
      </c>
      <c r="F30" s="164">
        <v>0</v>
      </c>
      <c r="G30" s="80">
        <v>130</v>
      </c>
    </row>
    <row r="31" spans="1:7" x14ac:dyDescent="0.25">
      <c r="A31" s="29" t="s">
        <v>46</v>
      </c>
      <c r="B31" s="164">
        <v>5</v>
      </c>
      <c r="C31" s="164">
        <v>33</v>
      </c>
      <c r="D31" s="164">
        <v>44</v>
      </c>
      <c r="E31" s="164">
        <v>16</v>
      </c>
      <c r="F31" s="164">
        <v>0</v>
      </c>
      <c r="G31" s="80">
        <v>98</v>
      </c>
    </row>
    <row r="32" spans="1:7" x14ac:dyDescent="0.25">
      <c r="A32" s="29" t="s">
        <v>47</v>
      </c>
      <c r="B32" s="164">
        <v>12.03125</v>
      </c>
      <c r="C32" s="164">
        <v>27.34375</v>
      </c>
      <c r="D32" s="164">
        <v>48.125</v>
      </c>
      <c r="E32" s="164">
        <v>17.5</v>
      </c>
      <c r="F32" s="164">
        <v>0</v>
      </c>
      <c r="G32" s="80">
        <v>105</v>
      </c>
    </row>
    <row r="33" spans="1:7" x14ac:dyDescent="0.25">
      <c r="A33" s="40" t="s">
        <v>48</v>
      </c>
      <c r="B33" s="164">
        <v>22.848484848484848</v>
      </c>
      <c r="C33" s="164">
        <v>47.454545454545453</v>
      </c>
      <c r="D33" s="164">
        <v>38.666666666666664</v>
      </c>
      <c r="E33" s="164">
        <v>7.0303030303030303</v>
      </c>
      <c r="F33" s="164">
        <v>0</v>
      </c>
      <c r="G33" s="80">
        <v>116</v>
      </c>
    </row>
    <row r="34" spans="1:7" x14ac:dyDescent="0.25">
      <c r="A34" s="29" t="s">
        <v>49</v>
      </c>
      <c r="B34" s="164">
        <v>30</v>
      </c>
      <c r="C34" s="164">
        <v>69</v>
      </c>
      <c r="D34" s="164">
        <v>83</v>
      </c>
      <c r="E34" s="164">
        <v>7</v>
      </c>
      <c r="F34" s="164">
        <v>0</v>
      </c>
      <c r="G34" s="80">
        <v>189</v>
      </c>
    </row>
    <row r="35" spans="1:7" x14ac:dyDescent="0.25">
      <c r="A35" s="40" t="s">
        <v>50</v>
      </c>
      <c r="B35" s="164">
        <v>12</v>
      </c>
      <c r="C35" s="164">
        <v>42</v>
      </c>
      <c r="D35" s="164">
        <v>52</v>
      </c>
      <c r="E35" s="164">
        <v>7</v>
      </c>
      <c r="F35" s="164">
        <v>0</v>
      </c>
      <c r="G35" s="80">
        <v>113</v>
      </c>
    </row>
    <row r="36" spans="1:7" x14ac:dyDescent="0.25">
      <c r="A36" s="29" t="s">
        <v>51</v>
      </c>
      <c r="B36" s="164">
        <v>3</v>
      </c>
      <c r="C36" s="164">
        <v>10</v>
      </c>
      <c r="D36" s="164">
        <v>6</v>
      </c>
      <c r="E36" s="164">
        <v>1</v>
      </c>
      <c r="F36" s="164">
        <v>0</v>
      </c>
      <c r="G36" s="80">
        <v>20</v>
      </c>
    </row>
    <row r="37" spans="1:7" x14ac:dyDescent="0.25">
      <c r="A37" s="29" t="s">
        <v>52</v>
      </c>
      <c r="B37" s="164">
        <v>5</v>
      </c>
      <c r="C37" s="164">
        <v>15</v>
      </c>
      <c r="D37" s="164">
        <v>31</v>
      </c>
      <c r="E37" s="164">
        <v>9</v>
      </c>
      <c r="F37" s="164">
        <v>0</v>
      </c>
      <c r="G37" s="80">
        <v>60</v>
      </c>
    </row>
    <row r="38" spans="1:7" x14ac:dyDescent="0.25">
      <c r="A38" s="29" t="s">
        <v>53</v>
      </c>
      <c r="B38" s="164">
        <v>24</v>
      </c>
      <c r="C38" s="164">
        <v>68</v>
      </c>
      <c r="D38" s="164">
        <v>93</v>
      </c>
      <c r="E38" s="164">
        <v>22</v>
      </c>
      <c r="F38" s="164">
        <v>1</v>
      </c>
      <c r="G38" s="80">
        <v>208</v>
      </c>
    </row>
    <row r="39" spans="1:7" x14ac:dyDescent="0.25">
      <c r="A39" s="29" t="s">
        <v>54</v>
      </c>
      <c r="B39" s="164">
        <v>11</v>
      </c>
      <c r="C39" s="164">
        <v>53</v>
      </c>
      <c r="D39" s="164">
        <v>86</v>
      </c>
      <c r="E39" s="164">
        <v>50</v>
      </c>
      <c r="F39" s="169">
        <v>0</v>
      </c>
      <c r="G39" s="80">
        <v>200</v>
      </c>
    </row>
    <row r="40" spans="1:7" x14ac:dyDescent="0.25">
      <c r="A40" s="29" t="s">
        <v>55</v>
      </c>
      <c r="B40" s="164">
        <v>18</v>
      </c>
      <c r="C40" s="164">
        <v>61</v>
      </c>
      <c r="D40" s="164">
        <v>15</v>
      </c>
      <c r="E40" s="164">
        <v>11</v>
      </c>
      <c r="F40" s="164">
        <v>5</v>
      </c>
      <c r="G40" s="80">
        <v>110</v>
      </c>
    </row>
    <row r="41" spans="1:7" x14ac:dyDescent="0.25">
      <c r="A41" s="29" t="s">
        <v>56</v>
      </c>
      <c r="B41" s="164">
        <v>3</v>
      </c>
      <c r="C41" s="164">
        <v>7</v>
      </c>
      <c r="D41" s="164">
        <v>6</v>
      </c>
      <c r="E41" s="164">
        <v>2</v>
      </c>
      <c r="F41" s="164">
        <v>0</v>
      </c>
      <c r="G41" s="80">
        <v>18</v>
      </c>
    </row>
    <row r="42" spans="1:7" x14ac:dyDescent="0.25">
      <c r="A42" s="29" t="s">
        <v>57</v>
      </c>
      <c r="B42" s="164">
        <v>37</v>
      </c>
      <c r="C42" s="164">
        <v>104</v>
      </c>
      <c r="D42" s="164">
        <v>294</v>
      </c>
      <c r="E42" s="164">
        <v>45</v>
      </c>
      <c r="F42" s="164">
        <v>10</v>
      </c>
      <c r="G42" s="80">
        <v>490</v>
      </c>
    </row>
    <row r="43" spans="1:7" x14ac:dyDescent="0.25">
      <c r="A43" s="29" t="s">
        <v>58</v>
      </c>
      <c r="B43" s="164">
        <v>25</v>
      </c>
      <c r="C43" s="164">
        <v>159</v>
      </c>
      <c r="D43" s="164">
        <v>287</v>
      </c>
      <c r="E43" s="164">
        <v>63</v>
      </c>
      <c r="F43" s="164">
        <v>4</v>
      </c>
      <c r="G43" s="80">
        <v>538</v>
      </c>
    </row>
    <row r="44" spans="1:7" x14ac:dyDescent="0.25">
      <c r="A44" s="29" t="s">
        <v>59</v>
      </c>
      <c r="B44" s="164">
        <v>25</v>
      </c>
      <c r="C44" s="164">
        <v>94</v>
      </c>
      <c r="D44" s="164">
        <v>95</v>
      </c>
      <c r="E44" s="164">
        <v>16</v>
      </c>
      <c r="F44" s="164">
        <v>0</v>
      </c>
      <c r="G44" s="80">
        <v>230</v>
      </c>
    </row>
    <row r="45" spans="1:7" x14ac:dyDescent="0.25">
      <c r="A45" s="29" t="s">
        <v>60</v>
      </c>
      <c r="B45" s="164" t="s">
        <v>127</v>
      </c>
      <c r="C45" s="164" t="s">
        <v>127</v>
      </c>
      <c r="D45" s="164" t="s">
        <v>127</v>
      </c>
      <c r="E45" s="164" t="s">
        <v>127</v>
      </c>
      <c r="F45" s="164" t="s">
        <v>127</v>
      </c>
      <c r="G45" s="80">
        <v>9</v>
      </c>
    </row>
    <row r="46" spans="1:7" x14ac:dyDescent="0.25">
      <c r="A46" s="29" t="s">
        <v>61</v>
      </c>
      <c r="B46" s="164">
        <v>6</v>
      </c>
      <c r="C46" s="164">
        <v>30</v>
      </c>
      <c r="D46" s="164">
        <v>42</v>
      </c>
      <c r="E46" s="164">
        <v>5</v>
      </c>
      <c r="F46" s="164">
        <v>0</v>
      </c>
      <c r="G46" s="80">
        <v>83</v>
      </c>
    </row>
    <row r="47" spans="1:7" x14ac:dyDescent="0.25">
      <c r="A47" s="29" t="s">
        <v>62</v>
      </c>
      <c r="B47" s="164" t="s">
        <v>128</v>
      </c>
      <c r="C47" s="164" t="s">
        <v>128</v>
      </c>
      <c r="D47" s="164" t="s">
        <v>128</v>
      </c>
      <c r="E47" s="164" t="s">
        <v>128</v>
      </c>
      <c r="F47" s="164" t="s">
        <v>128</v>
      </c>
      <c r="G47" s="80">
        <v>97</v>
      </c>
    </row>
    <row r="48" spans="1:7" x14ac:dyDescent="0.25">
      <c r="A48" s="29" t="s">
        <v>63</v>
      </c>
      <c r="B48" s="164">
        <v>4</v>
      </c>
      <c r="C48" s="164">
        <v>27</v>
      </c>
      <c r="D48" s="164">
        <v>24</v>
      </c>
      <c r="E48" s="164">
        <v>4</v>
      </c>
      <c r="F48" s="164">
        <v>0</v>
      </c>
      <c r="G48" s="80">
        <v>59</v>
      </c>
    </row>
    <row r="49" spans="1:7" x14ac:dyDescent="0.25">
      <c r="A49" s="29" t="s">
        <v>64</v>
      </c>
      <c r="B49" s="164">
        <v>12</v>
      </c>
      <c r="C49" s="164">
        <v>28</v>
      </c>
      <c r="D49" s="164">
        <v>43</v>
      </c>
      <c r="E49" s="164">
        <v>6</v>
      </c>
      <c r="F49" s="164">
        <v>2</v>
      </c>
      <c r="G49" s="80">
        <v>91</v>
      </c>
    </row>
    <row r="50" spans="1:7" x14ac:dyDescent="0.25">
      <c r="A50" s="29" t="s">
        <v>65</v>
      </c>
      <c r="B50" s="164">
        <v>9</v>
      </c>
      <c r="C50" s="164">
        <v>22</v>
      </c>
      <c r="D50" s="164">
        <v>29</v>
      </c>
      <c r="E50" s="164">
        <v>4</v>
      </c>
      <c r="F50" s="164">
        <v>0</v>
      </c>
      <c r="G50" s="80">
        <v>64</v>
      </c>
    </row>
    <row r="51" spans="1:7" x14ac:dyDescent="0.25">
      <c r="A51" s="29" t="s">
        <v>66</v>
      </c>
      <c r="B51" s="164">
        <v>16</v>
      </c>
      <c r="C51" s="164">
        <v>46</v>
      </c>
      <c r="D51" s="164">
        <v>86</v>
      </c>
      <c r="E51" s="164">
        <v>10</v>
      </c>
      <c r="F51" s="164">
        <v>5</v>
      </c>
      <c r="G51" s="80">
        <v>163</v>
      </c>
    </row>
    <row r="52" spans="1:7" x14ac:dyDescent="0.25">
      <c r="A52" s="29" t="s">
        <v>67</v>
      </c>
      <c r="B52" s="164">
        <v>2</v>
      </c>
      <c r="C52" s="164">
        <v>6</v>
      </c>
      <c r="D52" s="164">
        <v>8</v>
      </c>
      <c r="E52" s="164">
        <v>1</v>
      </c>
      <c r="F52" s="164">
        <v>0</v>
      </c>
      <c r="G52" s="80">
        <v>17</v>
      </c>
    </row>
    <row r="53" spans="1:7" x14ac:dyDescent="0.25">
      <c r="A53" s="29" t="s">
        <v>68</v>
      </c>
      <c r="B53" s="164">
        <v>14</v>
      </c>
      <c r="C53" s="164">
        <v>31</v>
      </c>
      <c r="D53" s="164">
        <v>61</v>
      </c>
      <c r="E53" s="164">
        <v>7</v>
      </c>
      <c r="F53" s="164">
        <v>1</v>
      </c>
      <c r="G53" s="80">
        <v>114</v>
      </c>
    </row>
    <row r="54" spans="1:7" x14ac:dyDescent="0.25">
      <c r="A54" s="29" t="s">
        <v>69</v>
      </c>
      <c r="B54" s="164">
        <v>5</v>
      </c>
      <c r="C54" s="164">
        <v>44</v>
      </c>
      <c r="D54" s="164">
        <v>59</v>
      </c>
      <c r="E54" s="164">
        <v>11</v>
      </c>
      <c r="F54" s="164">
        <v>0</v>
      </c>
      <c r="G54" s="80">
        <v>119</v>
      </c>
    </row>
    <row r="55" spans="1:7" x14ac:dyDescent="0.25">
      <c r="A55" s="29" t="s">
        <v>70</v>
      </c>
      <c r="B55" s="164">
        <v>0</v>
      </c>
      <c r="C55" s="164">
        <v>2</v>
      </c>
      <c r="D55" s="164">
        <v>1</v>
      </c>
      <c r="E55" s="164">
        <v>0</v>
      </c>
      <c r="F55" s="164">
        <v>0</v>
      </c>
      <c r="G55" s="80">
        <v>3</v>
      </c>
    </row>
    <row r="56" spans="1:7" x14ac:dyDescent="0.25">
      <c r="A56" s="29" t="s">
        <v>71</v>
      </c>
      <c r="B56" s="164">
        <v>1</v>
      </c>
      <c r="C56" s="164">
        <v>18</v>
      </c>
      <c r="D56" s="164">
        <v>11</v>
      </c>
      <c r="E56" s="164">
        <v>1</v>
      </c>
      <c r="F56" s="164">
        <v>0</v>
      </c>
      <c r="G56" s="80">
        <v>31</v>
      </c>
    </row>
    <row r="57" spans="1:7" x14ac:dyDescent="0.25">
      <c r="A57" s="40" t="s">
        <v>72</v>
      </c>
      <c r="B57" s="164">
        <v>0</v>
      </c>
      <c r="C57" s="164">
        <v>3</v>
      </c>
      <c r="D57" s="164">
        <v>5</v>
      </c>
      <c r="E57" s="164">
        <v>1</v>
      </c>
      <c r="F57" s="164">
        <v>0</v>
      </c>
      <c r="G57" s="80">
        <v>9</v>
      </c>
    </row>
    <row r="58" spans="1:7" x14ac:dyDescent="0.25">
      <c r="A58" s="29" t="s">
        <v>73</v>
      </c>
      <c r="B58" s="164">
        <v>6</v>
      </c>
      <c r="C58" s="164">
        <v>21</v>
      </c>
      <c r="D58" s="164">
        <v>18</v>
      </c>
      <c r="E58" s="164">
        <v>3</v>
      </c>
      <c r="F58" s="164">
        <v>0</v>
      </c>
      <c r="G58" s="80">
        <v>48</v>
      </c>
    </row>
    <row r="59" spans="1:7" x14ac:dyDescent="0.25">
      <c r="A59" s="29" t="s">
        <v>74</v>
      </c>
      <c r="B59" s="164">
        <v>16</v>
      </c>
      <c r="C59" s="164">
        <v>36</v>
      </c>
      <c r="D59" s="164">
        <v>38</v>
      </c>
      <c r="E59" s="164">
        <v>5</v>
      </c>
      <c r="F59" s="164">
        <v>0</v>
      </c>
      <c r="G59" s="80">
        <v>95</v>
      </c>
    </row>
    <row r="60" spans="1:7" x14ac:dyDescent="0.25">
      <c r="A60" s="29" t="s">
        <v>75</v>
      </c>
      <c r="B60" s="164">
        <v>14</v>
      </c>
      <c r="C60" s="164">
        <v>33</v>
      </c>
      <c r="D60" s="164">
        <v>38</v>
      </c>
      <c r="E60" s="164">
        <v>5</v>
      </c>
      <c r="F60" s="164">
        <v>0</v>
      </c>
      <c r="G60" s="80">
        <v>90</v>
      </c>
    </row>
    <row r="61" spans="1:7" x14ac:dyDescent="0.25">
      <c r="A61" s="7" t="s">
        <v>76</v>
      </c>
      <c r="B61" s="164">
        <v>12</v>
      </c>
      <c r="C61" s="164">
        <v>13</v>
      </c>
      <c r="D61" s="164">
        <v>10</v>
      </c>
      <c r="E61" s="164">
        <v>3</v>
      </c>
      <c r="F61" s="164">
        <v>0</v>
      </c>
      <c r="G61" s="80">
        <v>38</v>
      </c>
    </row>
    <row r="62" spans="1:7" x14ac:dyDescent="0.25">
      <c r="A62" s="29" t="s">
        <v>77</v>
      </c>
      <c r="B62" s="164">
        <v>8</v>
      </c>
      <c r="C62" s="164">
        <v>29</v>
      </c>
      <c r="D62" s="164">
        <v>35</v>
      </c>
      <c r="E62" s="164">
        <v>6</v>
      </c>
      <c r="F62" s="164">
        <v>0</v>
      </c>
      <c r="G62" s="80">
        <v>78</v>
      </c>
    </row>
    <row r="63" spans="1:7" x14ac:dyDescent="0.25">
      <c r="A63" s="29" t="s">
        <v>78</v>
      </c>
      <c r="B63" s="164">
        <v>10.625954198473282</v>
      </c>
      <c r="C63" s="164">
        <v>23.908396946564885</v>
      </c>
      <c r="D63" s="164">
        <v>45.160305343511453</v>
      </c>
      <c r="E63" s="164">
        <v>6.6412213740458013</v>
      </c>
      <c r="F63" s="164">
        <v>0.66412213740458015</v>
      </c>
      <c r="G63" s="80">
        <v>87</v>
      </c>
    </row>
    <row r="64" spans="1:7" x14ac:dyDescent="0.25">
      <c r="A64" s="29" t="s">
        <v>79</v>
      </c>
      <c r="B64" s="164">
        <v>14</v>
      </c>
      <c r="C64" s="164">
        <v>30</v>
      </c>
      <c r="D64" s="164">
        <v>46</v>
      </c>
      <c r="E64" s="164">
        <v>7</v>
      </c>
      <c r="F64" s="164">
        <v>0</v>
      </c>
      <c r="G64" s="80">
        <v>97</v>
      </c>
    </row>
    <row r="65" spans="1:7" x14ac:dyDescent="0.25">
      <c r="A65" s="29" t="s">
        <v>80</v>
      </c>
      <c r="B65" s="164">
        <v>4</v>
      </c>
      <c r="C65" s="164">
        <v>15</v>
      </c>
      <c r="D65" s="164">
        <v>35</v>
      </c>
      <c r="E65" s="164">
        <v>4</v>
      </c>
      <c r="F65" s="164">
        <v>0</v>
      </c>
      <c r="G65" s="80">
        <v>58</v>
      </c>
    </row>
    <row r="66" spans="1:7" x14ac:dyDescent="0.25">
      <c r="A66" s="29" t="s">
        <v>81</v>
      </c>
      <c r="B66" s="164">
        <v>15.232358003442343</v>
      </c>
      <c r="C66" s="164">
        <v>83.270223752151466</v>
      </c>
      <c r="D66" s="164">
        <v>139.12220309810672</v>
      </c>
      <c r="E66" s="164">
        <v>58.89845094664372</v>
      </c>
      <c r="F66" s="164">
        <v>3.0464716006884682</v>
      </c>
      <c r="G66" s="80">
        <v>299.5697074010327</v>
      </c>
    </row>
    <row r="67" spans="1:7" x14ac:dyDescent="0.25">
      <c r="A67" s="29" t="s">
        <v>82</v>
      </c>
      <c r="B67" s="164">
        <v>16</v>
      </c>
      <c r="C67" s="164">
        <v>44</v>
      </c>
      <c r="D67" s="164">
        <v>73</v>
      </c>
      <c r="E67" s="164">
        <v>10</v>
      </c>
      <c r="F67" s="164">
        <v>0</v>
      </c>
      <c r="G67" s="80">
        <v>143</v>
      </c>
    </row>
    <row r="68" spans="1:7" x14ac:dyDescent="0.25">
      <c r="A68" s="29" t="s">
        <v>83</v>
      </c>
      <c r="B68" s="164">
        <v>1</v>
      </c>
      <c r="C68" s="164">
        <v>6</v>
      </c>
      <c r="D68" s="164">
        <v>19</v>
      </c>
      <c r="E68" s="164">
        <v>16</v>
      </c>
      <c r="F68" s="164">
        <v>6</v>
      </c>
      <c r="G68" s="80">
        <v>48</v>
      </c>
    </row>
    <row r="69" spans="1:7" x14ac:dyDescent="0.25">
      <c r="A69" s="29" t="s">
        <v>84</v>
      </c>
      <c r="B69" s="164">
        <v>11</v>
      </c>
      <c r="C69" s="164">
        <v>33</v>
      </c>
      <c r="D69" s="164">
        <v>40</v>
      </c>
      <c r="E69" s="164">
        <v>3</v>
      </c>
      <c r="F69" s="164">
        <v>0</v>
      </c>
      <c r="G69" s="80">
        <v>87</v>
      </c>
    </row>
    <row r="70" spans="1:7" x14ac:dyDescent="0.25">
      <c r="A70" s="29" t="s">
        <v>85</v>
      </c>
      <c r="B70" s="164">
        <v>8</v>
      </c>
      <c r="C70" s="164">
        <v>22</v>
      </c>
      <c r="D70" s="164">
        <v>11</v>
      </c>
      <c r="E70" s="164">
        <v>2</v>
      </c>
      <c r="F70" s="164">
        <v>0</v>
      </c>
      <c r="G70" s="80">
        <v>43</v>
      </c>
    </row>
    <row r="71" spans="1:7" x14ac:dyDescent="0.25">
      <c r="A71" s="29" t="s">
        <v>86</v>
      </c>
      <c r="B71" s="164" t="s">
        <v>127</v>
      </c>
      <c r="C71" s="164" t="s">
        <v>127</v>
      </c>
      <c r="D71" s="164" t="s">
        <v>127</v>
      </c>
      <c r="E71" s="164" t="s">
        <v>127</v>
      </c>
      <c r="F71" s="164" t="s">
        <v>127</v>
      </c>
      <c r="G71" s="80">
        <v>287</v>
      </c>
    </row>
    <row r="72" spans="1:7" x14ac:dyDescent="0.25">
      <c r="A72" s="29" t="s">
        <v>87</v>
      </c>
      <c r="B72" s="164">
        <v>3</v>
      </c>
      <c r="C72" s="164">
        <v>12</v>
      </c>
      <c r="D72" s="164">
        <v>20</v>
      </c>
      <c r="E72" s="164">
        <v>3</v>
      </c>
      <c r="F72" s="164">
        <v>0</v>
      </c>
      <c r="G72" s="80">
        <v>38</v>
      </c>
    </row>
    <row r="73" spans="1:7" x14ac:dyDescent="0.25">
      <c r="A73" s="29" t="s">
        <v>88</v>
      </c>
      <c r="B73" s="164">
        <v>4</v>
      </c>
      <c r="C73" s="164">
        <v>14</v>
      </c>
      <c r="D73" s="164">
        <v>18</v>
      </c>
      <c r="E73" s="164">
        <v>6</v>
      </c>
      <c r="F73" s="164">
        <v>0</v>
      </c>
      <c r="G73" s="80">
        <v>42</v>
      </c>
    </row>
    <row r="74" spans="1:7" x14ac:dyDescent="0.25">
      <c r="A74" s="29" t="s">
        <v>89</v>
      </c>
      <c r="B74" s="164">
        <v>0.97209302325581393</v>
      </c>
      <c r="C74" s="164">
        <v>15.553488372093023</v>
      </c>
      <c r="D74" s="164">
        <v>20.413953488372094</v>
      </c>
      <c r="E74" s="164">
        <v>4.8604651162790695</v>
      </c>
      <c r="F74" s="164">
        <v>0</v>
      </c>
      <c r="G74" s="80">
        <v>41.800000000000004</v>
      </c>
    </row>
    <row r="75" spans="1:7" x14ac:dyDescent="0.25">
      <c r="A75" s="29" t="s">
        <v>90</v>
      </c>
      <c r="B75" s="164">
        <v>5</v>
      </c>
      <c r="C75" s="164">
        <v>27</v>
      </c>
      <c r="D75" s="164">
        <v>57</v>
      </c>
      <c r="E75" s="164">
        <v>28</v>
      </c>
      <c r="F75" s="164">
        <v>8</v>
      </c>
      <c r="G75" s="80">
        <v>125</v>
      </c>
    </row>
    <row r="76" spans="1:7" x14ac:dyDescent="0.25">
      <c r="A76" s="29" t="s">
        <v>91</v>
      </c>
      <c r="B76" s="164" t="s">
        <v>127</v>
      </c>
      <c r="C76" s="164" t="s">
        <v>127</v>
      </c>
      <c r="D76" s="164" t="s">
        <v>127</v>
      </c>
      <c r="E76" s="164" t="s">
        <v>127</v>
      </c>
      <c r="F76" s="164" t="s">
        <v>127</v>
      </c>
      <c r="G76" s="80">
        <v>163.28407472230623</v>
      </c>
    </row>
    <row r="77" spans="1:7" x14ac:dyDescent="0.25">
      <c r="A77" s="29" t="s">
        <v>92</v>
      </c>
      <c r="B77" s="164">
        <v>3.911111111111111</v>
      </c>
      <c r="C77" s="164">
        <v>15.644444444444444</v>
      </c>
      <c r="D77" s="164">
        <v>21.511111111111109</v>
      </c>
      <c r="E77" s="164">
        <v>2.9333333333333331</v>
      </c>
      <c r="F77" s="164">
        <v>0</v>
      </c>
      <c r="G77" s="80">
        <v>44</v>
      </c>
    </row>
    <row r="78" spans="1:7" x14ac:dyDescent="0.25">
      <c r="A78" s="29" t="s">
        <v>93</v>
      </c>
      <c r="B78" s="164">
        <v>4</v>
      </c>
      <c r="C78" s="164">
        <v>22</v>
      </c>
      <c r="D78" s="164">
        <v>36</v>
      </c>
      <c r="E78" s="164">
        <v>3</v>
      </c>
      <c r="F78" s="164">
        <v>0</v>
      </c>
      <c r="G78" s="80">
        <v>65</v>
      </c>
    </row>
    <row r="79" spans="1:7" x14ac:dyDescent="0.25">
      <c r="A79" s="29" t="s">
        <v>94</v>
      </c>
      <c r="B79" s="164">
        <v>3</v>
      </c>
      <c r="C79" s="164">
        <v>56</v>
      </c>
      <c r="D79" s="164">
        <v>73</v>
      </c>
      <c r="E79" s="164">
        <v>7</v>
      </c>
      <c r="F79" s="164">
        <v>0</v>
      </c>
      <c r="G79" s="80">
        <v>139</v>
      </c>
    </row>
    <row r="80" spans="1:7" x14ac:dyDescent="0.25">
      <c r="A80" s="29" t="s">
        <v>95</v>
      </c>
      <c r="B80" s="164">
        <v>8</v>
      </c>
      <c r="C80" s="164">
        <v>6</v>
      </c>
      <c r="D80" s="164">
        <v>12</v>
      </c>
      <c r="E80" s="164">
        <v>4</v>
      </c>
      <c r="F80" s="164">
        <v>0</v>
      </c>
      <c r="G80" s="80">
        <v>30</v>
      </c>
    </row>
    <row r="81" spans="1:7" x14ac:dyDescent="0.25">
      <c r="A81" s="29" t="s">
        <v>96</v>
      </c>
      <c r="B81" s="164">
        <v>21</v>
      </c>
      <c r="C81" s="164">
        <v>87</v>
      </c>
      <c r="D81" s="164">
        <v>76</v>
      </c>
      <c r="E81" s="164">
        <v>30</v>
      </c>
      <c r="F81" s="164">
        <v>6</v>
      </c>
      <c r="G81" s="80">
        <v>220</v>
      </c>
    </row>
    <row r="82" spans="1:7" x14ac:dyDescent="0.25">
      <c r="A82" s="29" t="s">
        <v>97</v>
      </c>
      <c r="B82" s="164">
        <v>41.490909090909092</v>
      </c>
      <c r="C82" s="164">
        <v>93.848484848484858</v>
      </c>
      <c r="D82" s="164">
        <v>70.139393939393941</v>
      </c>
      <c r="E82" s="164">
        <v>11.854545454545455</v>
      </c>
      <c r="F82" s="164">
        <v>0</v>
      </c>
      <c r="G82" s="80">
        <v>217.33333333333331</v>
      </c>
    </row>
    <row r="83" spans="1:7" x14ac:dyDescent="0.25">
      <c r="A83" s="29" t="s">
        <v>98</v>
      </c>
      <c r="B83" s="164">
        <v>9</v>
      </c>
      <c r="C83" s="164">
        <v>45</v>
      </c>
      <c r="D83" s="164">
        <v>47</v>
      </c>
      <c r="E83" s="164">
        <v>11</v>
      </c>
      <c r="F83" s="164">
        <v>3</v>
      </c>
      <c r="G83" s="80">
        <v>115</v>
      </c>
    </row>
    <row r="84" spans="1:7" x14ac:dyDescent="0.25">
      <c r="A84" s="29" t="s">
        <v>99</v>
      </c>
      <c r="B84" s="164">
        <v>3</v>
      </c>
      <c r="C84" s="164">
        <v>49</v>
      </c>
      <c r="D84" s="164">
        <v>42</v>
      </c>
      <c r="E84" s="164">
        <v>19</v>
      </c>
      <c r="F84" s="164">
        <v>0</v>
      </c>
      <c r="G84" s="80">
        <v>113</v>
      </c>
    </row>
    <row r="85" spans="1:7" x14ac:dyDescent="0.25">
      <c r="A85" s="29" t="s">
        <v>100</v>
      </c>
      <c r="B85" s="164">
        <v>7</v>
      </c>
      <c r="C85" s="164">
        <v>81</v>
      </c>
      <c r="D85" s="164">
        <v>122</v>
      </c>
      <c r="E85" s="164">
        <v>47</v>
      </c>
      <c r="F85" s="164">
        <v>3</v>
      </c>
      <c r="G85" s="80">
        <v>260</v>
      </c>
    </row>
    <row r="86" spans="1:7" x14ac:dyDescent="0.25">
      <c r="A86" s="29" t="s">
        <v>101</v>
      </c>
      <c r="B86" s="164">
        <v>36</v>
      </c>
      <c r="C86" s="164">
        <v>100</v>
      </c>
      <c r="D86" s="164">
        <v>119</v>
      </c>
      <c r="E86" s="164">
        <v>15</v>
      </c>
      <c r="F86" s="164">
        <v>0</v>
      </c>
      <c r="G86" s="80">
        <v>270</v>
      </c>
    </row>
    <row r="87" spans="1:7" x14ac:dyDescent="0.25">
      <c r="A87" s="29" t="s">
        <v>102</v>
      </c>
      <c r="B87" s="164">
        <v>27.803508771929824</v>
      </c>
      <c r="C87" s="164">
        <v>106.24912280701754</v>
      </c>
      <c r="D87" s="164">
        <v>126.10877192982456</v>
      </c>
      <c r="E87" s="164">
        <v>21.845614035087721</v>
      </c>
      <c r="F87" s="164">
        <v>0.99298245614035086</v>
      </c>
      <c r="G87" s="80">
        <v>283</v>
      </c>
    </row>
    <row r="88" spans="1:7" x14ac:dyDescent="0.25">
      <c r="A88" s="29" t="s">
        <v>103</v>
      </c>
      <c r="B88" s="164">
        <v>0</v>
      </c>
      <c r="C88" s="164">
        <v>0</v>
      </c>
      <c r="D88" s="164">
        <v>0</v>
      </c>
      <c r="E88" s="164">
        <v>0</v>
      </c>
      <c r="F88" s="164">
        <v>0</v>
      </c>
      <c r="G88" s="80">
        <v>0</v>
      </c>
    </row>
    <row r="89" spans="1:7" x14ac:dyDescent="0.25">
      <c r="A89" s="29" t="s">
        <v>104</v>
      </c>
      <c r="B89" s="164">
        <v>9</v>
      </c>
      <c r="C89" s="164">
        <v>28</v>
      </c>
      <c r="D89" s="164">
        <v>31</v>
      </c>
      <c r="E89" s="164">
        <v>11</v>
      </c>
      <c r="F89" s="164">
        <v>0</v>
      </c>
      <c r="G89" s="80">
        <v>79</v>
      </c>
    </row>
    <row r="90" spans="1:7" x14ac:dyDescent="0.25">
      <c r="A90" s="29" t="s">
        <v>105</v>
      </c>
      <c r="B90" s="164">
        <v>27</v>
      </c>
      <c r="C90" s="164">
        <v>56</v>
      </c>
      <c r="D90" s="164">
        <v>72</v>
      </c>
      <c r="E90" s="164">
        <v>13</v>
      </c>
      <c r="F90" s="164">
        <v>1</v>
      </c>
      <c r="G90" s="80">
        <v>169</v>
      </c>
    </row>
    <row r="91" spans="1:7" x14ac:dyDescent="0.25">
      <c r="A91" s="29" t="s">
        <v>106</v>
      </c>
      <c r="B91" s="164">
        <v>9</v>
      </c>
      <c r="C91" s="164">
        <v>26</v>
      </c>
      <c r="D91" s="164">
        <v>31</v>
      </c>
      <c r="E91" s="164">
        <v>1</v>
      </c>
      <c r="F91" s="164">
        <v>0</v>
      </c>
      <c r="G91" s="80">
        <v>67</v>
      </c>
    </row>
    <row r="92" spans="1:7" x14ac:dyDescent="0.25">
      <c r="A92" s="29" t="s">
        <v>107</v>
      </c>
      <c r="B92" s="164">
        <v>0</v>
      </c>
      <c r="C92" s="164">
        <v>0</v>
      </c>
      <c r="D92" s="164">
        <v>2</v>
      </c>
      <c r="E92" s="164">
        <v>0</v>
      </c>
      <c r="F92" s="164">
        <v>0</v>
      </c>
      <c r="G92" s="80">
        <v>2</v>
      </c>
    </row>
    <row r="93" spans="1:7" x14ac:dyDescent="0.25">
      <c r="A93" s="29" t="s">
        <v>108</v>
      </c>
      <c r="B93" s="164">
        <v>6</v>
      </c>
      <c r="C93" s="164">
        <v>55</v>
      </c>
      <c r="D93" s="164">
        <v>57</v>
      </c>
      <c r="E93" s="164">
        <v>16</v>
      </c>
      <c r="F93" s="164">
        <v>0</v>
      </c>
      <c r="G93" s="80">
        <v>134</v>
      </c>
    </row>
    <row r="94" spans="1:7" x14ac:dyDescent="0.25">
      <c r="A94" s="29" t="s">
        <v>109</v>
      </c>
      <c r="B94" s="164">
        <v>1</v>
      </c>
      <c r="C94" s="164">
        <v>3</v>
      </c>
      <c r="D94" s="164">
        <v>8</v>
      </c>
      <c r="E94" s="164">
        <v>4</v>
      </c>
      <c r="F94" s="164">
        <v>0</v>
      </c>
      <c r="G94" s="80">
        <v>16</v>
      </c>
    </row>
    <row r="95" spans="1:7" x14ac:dyDescent="0.25">
      <c r="A95" s="29" t="s">
        <v>110</v>
      </c>
      <c r="B95" s="164">
        <v>11</v>
      </c>
      <c r="C95" s="164">
        <v>50</v>
      </c>
      <c r="D95" s="164">
        <v>75</v>
      </c>
      <c r="E95" s="164">
        <v>13</v>
      </c>
      <c r="F95" s="164">
        <v>2</v>
      </c>
      <c r="G95" s="80">
        <v>151</v>
      </c>
    </row>
    <row r="96" spans="1:7" x14ac:dyDescent="0.25">
      <c r="A96" s="29" t="s">
        <v>111</v>
      </c>
      <c r="B96" s="164">
        <v>27</v>
      </c>
      <c r="C96" s="164">
        <v>88</v>
      </c>
      <c r="D96" s="164">
        <v>48</v>
      </c>
      <c r="E96" s="164">
        <v>17</v>
      </c>
      <c r="F96" s="164">
        <v>0</v>
      </c>
      <c r="G96" s="80">
        <v>180</v>
      </c>
    </row>
    <row r="97" spans="1:7" x14ac:dyDescent="0.25">
      <c r="A97" s="29" t="s">
        <v>112</v>
      </c>
      <c r="B97" s="164">
        <v>6</v>
      </c>
      <c r="C97" s="164">
        <v>16</v>
      </c>
      <c r="D97" s="164">
        <v>26</v>
      </c>
      <c r="E97" s="164">
        <v>4</v>
      </c>
      <c r="F97" s="164">
        <v>0</v>
      </c>
      <c r="G97" s="80">
        <v>52</v>
      </c>
    </row>
    <row r="98" spans="1:7" x14ac:dyDescent="0.25">
      <c r="A98" s="29" t="s">
        <v>113</v>
      </c>
      <c r="B98" s="164">
        <v>12</v>
      </c>
      <c r="C98" s="164">
        <v>24</v>
      </c>
      <c r="D98" s="164">
        <v>41</v>
      </c>
      <c r="E98" s="164">
        <v>4</v>
      </c>
      <c r="F98" s="169">
        <v>0</v>
      </c>
      <c r="G98" s="80">
        <v>81</v>
      </c>
    </row>
    <row r="99" spans="1:7" x14ac:dyDescent="0.25">
      <c r="A99" s="29" t="s">
        <v>114</v>
      </c>
      <c r="B99" s="164">
        <v>7</v>
      </c>
      <c r="C99" s="164">
        <v>61</v>
      </c>
      <c r="D99" s="164">
        <v>72</v>
      </c>
      <c r="E99" s="164">
        <v>6</v>
      </c>
      <c r="F99" s="164">
        <v>0</v>
      </c>
      <c r="G99" s="80">
        <v>146</v>
      </c>
    </row>
    <row r="100" spans="1:7" x14ac:dyDescent="0.25">
      <c r="A100" s="29" t="s">
        <v>115</v>
      </c>
      <c r="B100" s="164">
        <v>11</v>
      </c>
      <c r="C100" s="164">
        <v>26</v>
      </c>
      <c r="D100" s="164">
        <v>28</v>
      </c>
      <c r="E100" s="164">
        <v>2</v>
      </c>
      <c r="F100" s="164">
        <v>0</v>
      </c>
      <c r="G100" s="80">
        <v>67</v>
      </c>
    </row>
    <row r="101" spans="1:7" x14ac:dyDescent="0.25">
      <c r="A101" s="29" t="s">
        <v>116</v>
      </c>
      <c r="B101" s="164">
        <v>0</v>
      </c>
      <c r="C101" s="164">
        <v>1</v>
      </c>
      <c r="D101" s="164">
        <v>3</v>
      </c>
      <c r="E101" s="164">
        <v>3</v>
      </c>
      <c r="F101" s="164">
        <v>0</v>
      </c>
      <c r="G101" s="80">
        <v>7</v>
      </c>
    </row>
    <row r="102" spans="1:7" x14ac:dyDescent="0.25">
      <c r="A102" s="29" t="s">
        <v>117</v>
      </c>
      <c r="B102" s="164">
        <v>8</v>
      </c>
      <c r="C102" s="164">
        <v>39</v>
      </c>
      <c r="D102" s="164">
        <v>50</v>
      </c>
      <c r="E102" s="164">
        <v>15</v>
      </c>
      <c r="F102" s="164">
        <v>0</v>
      </c>
      <c r="G102" s="80">
        <v>112</v>
      </c>
    </row>
    <row r="103" spans="1:7" x14ac:dyDescent="0.25">
      <c r="A103" s="29" t="s">
        <v>118</v>
      </c>
      <c r="B103" s="164">
        <v>7</v>
      </c>
      <c r="C103" s="164">
        <v>35</v>
      </c>
      <c r="D103" s="164">
        <v>49</v>
      </c>
      <c r="E103" s="164">
        <v>7</v>
      </c>
      <c r="F103" s="164">
        <v>0</v>
      </c>
      <c r="G103" s="80">
        <v>98</v>
      </c>
    </row>
    <row r="104" spans="1:7" x14ac:dyDescent="0.25">
      <c r="A104" s="29" t="s">
        <v>119</v>
      </c>
      <c r="B104" s="164">
        <v>6</v>
      </c>
      <c r="C104" s="164">
        <v>91</v>
      </c>
      <c r="D104" s="164">
        <v>89</v>
      </c>
      <c r="E104" s="164">
        <v>18</v>
      </c>
      <c r="F104" s="164">
        <v>0</v>
      </c>
      <c r="G104" s="80">
        <v>204</v>
      </c>
    </row>
    <row r="105" spans="1:7" x14ac:dyDescent="0.25">
      <c r="A105" s="29" t="s">
        <v>120</v>
      </c>
      <c r="B105" s="164">
        <v>17</v>
      </c>
      <c r="C105" s="164">
        <v>92</v>
      </c>
      <c r="D105" s="164">
        <v>88</v>
      </c>
      <c r="E105" s="164">
        <v>23</v>
      </c>
      <c r="F105" s="164">
        <v>0</v>
      </c>
      <c r="G105" s="146">
        <v>220</v>
      </c>
    </row>
    <row r="106" spans="1:7" x14ac:dyDescent="0.25">
      <c r="A106" s="27" t="s">
        <v>121</v>
      </c>
      <c r="B106" s="162">
        <v>0</v>
      </c>
      <c r="C106" s="162">
        <v>0</v>
      </c>
      <c r="D106" s="162">
        <v>0</v>
      </c>
      <c r="E106" s="162">
        <v>0</v>
      </c>
      <c r="F106" s="162">
        <v>0</v>
      </c>
      <c r="G106" s="80">
        <v>0</v>
      </c>
    </row>
    <row r="107" spans="1:7" x14ac:dyDescent="0.25">
      <c r="A107" s="30" t="s">
        <v>122</v>
      </c>
      <c r="B107" s="164">
        <v>5.8666666668000005</v>
      </c>
      <c r="C107" s="164">
        <v>8.8000000002000007</v>
      </c>
      <c r="D107" s="164">
        <v>14.666666667000001</v>
      </c>
      <c r="E107" s="164">
        <v>1.4666666667000001</v>
      </c>
      <c r="F107" s="164">
        <v>1.4666666667000001</v>
      </c>
      <c r="G107" s="80">
        <v>32.266666667400003</v>
      </c>
    </row>
    <row r="108" spans="1:7" x14ac:dyDescent="0.25">
      <c r="A108" s="30" t="s">
        <v>123</v>
      </c>
      <c r="B108" s="164">
        <v>0</v>
      </c>
      <c r="C108" s="164">
        <v>0</v>
      </c>
      <c r="D108" s="164">
        <v>0</v>
      </c>
      <c r="E108" s="164">
        <v>0</v>
      </c>
      <c r="F108" s="164">
        <v>0</v>
      </c>
      <c r="G108" s="80">
        <v>0</v>
      </c>
    </row>
    <row r="109" spans="1:7" x14ac:dyDescent="0.25">
      <c r="A109" s="31" t="s">
        <v>124</v>
      </c>
      <c r="B109" s="165">
        <v>0</v>
      </c>
      <c r="C109" s="165">
        <v>2</v>
      </c>
      <c r="D109" s="165">
        <v>3</v>
      </c>
      <c r="E109" s="165">
        <v>2</v>
      </c>
      <c r="F109" s="165">
        <v>0</v>
      </c>
      <c r="G109" s="82">
        <v>7</v>
      </c>
    </row>
    <row r="113" spans="1:1" s="134" customFormat="1" x14ac:dyDescent="0.25">
      <c r="A113" s="137"/>
    </row>
    <row r="114" spans="1:1" s="134" customFormat="1" x14ac:dyDescent="0.25">
      <c r="A114" s="137"/>
    </row>
  </sheetData>
  <hyperlinks>
    <hyperlink ref="G1" location="Sommaire!A1" display="Retour sommair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5ECE"/>
  </sheetPr>
  <dimension ref="A1:H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1" sqref="G11"/>
    </sheetView>
  </sheetViews>
  <sheetFormatPr baseColWidth="10" defaultRowHeight="15" x14ac:dyDescent="0.25"/>
  <cols>
    <col min="1" max="1" width="21.7109375" style="4" customWidth="1"/>
    <col min="2" max="3" width="11.42578125" style="4"/>
    <col min="4" max="4" width="15.85546875" style="4" bestFit="1" customWidth="1"/>
    <col min="5" max="16384" width="11.42578125" style="4"/>
  </cols>
  <sheetData>
    <row r="1" spans="1:8" x14ac:dyDescent="0.25">
      <c r="A1" s="8" t="s">
        <v>202</v>
      </c>
      <c r="H1" s="3" t="s">
        <v>209</v>
      </c>
    </row>
    <row r="2" spans="1:8" x14ac:dyDescent="0.25">
      <c r="A2" s="18" t="s">
        <v>125</v>
      </c>
    </row>
    <row r="3" spans="1:8" x14ac:dyDescent="0.25">
      <c r="A3" s="9" t="s">
        <v>301</v>
      </c>
    </row>
    <row r="4" spans="1:8" s="138" customFormat="1" x14ac:dyDescent="0.25">
      <c r="A4" s="139" t="s">
        <v>126</v>
      </c>
    </row>
    <row r="5" spans="1:8" x14ac:dyDescent="0.25">
      <c r="A5" s="25" t="s">
        <v>286</v>
      </c>
    </row>
    <row r="8" spans="1:8" ht="56.25" customHeight="1" x14ac:dyDescent="0.25">
      <c r="A8" s="32" t="s">
        <v>17</v>
      </c>
      <c r="B8" s="32" t="s">
        <v>164</v>
      </c>
      <c r="C8" s="32" t="s">
        <v>165</v>
      </c>
      <c r="D8" s="170" t="s">
        <v>340</v>
      </c>
    </row>
    <row r="9" spans="1:8" x14ac:dyDescent="0.25">
      <c r="A9" s="22" t="s">
        <v>24</v>
      </c>
      <c r="B9" s="67" t="s">
        <v>127</v>
      </c>
      <c r="C9" s="89" t="s">
        <v>127</v>
      </c>
      <c r="D9" s="79" t="s">
        <v>127</v>
      </c>
    </row>
    <row r="10" spans="1:8" x14ac:dyDescent="0.25">
      <c r="A10" s="23" t="s">
        <v>25</v>
      </c>
      <c r="B10" s="76">
        <v>51.472929593848477</v>
      </c>
      <c r="C10" s="80">
        <v>30.130495372008863</v>
      </c>
      <c r="D10" s="80">
        <v>81.603424965857343</v>
      </c>
    </row>
    <row r="11" spans="1:8" x14ac:dyDescent="0.25">
      <c r="A11" s="23" t="s">
        <v>26</v>
      </c>
      <c r="B11" s="76">
        <v>87.857142857142847</v>
      </c>
      <c r="C11" s="80">
        <v>72.57763975155278</v>
      </c>
      <c r="D11" s="80">
        <v>160.43478260869563</v>
      </c>
    </row>
    <row r="12" spans="1:8" x14ac:dyDescent="0.25">
      <c r="A12" s="23" t="s">
        <v>27</v>
      </c>
      <c r="B12" s="69" t="s">
        <v>128</v>
      </c>
      <c r="C12" s="81" t="s">
        <v>128</v>
      </c>
      <c r="D12" s="80">
        <v>32</v>
      </c>
    </row>
    <row r="13" spans="1:8" x14ac:dyDescent="0.25">
      <c r="A13" s="23" t="s">
        <v>28</v>
      </c>
      <c r="B13" s="69">
        <v>11</v>
      </c>
      <c r="C13" s="81">
        <v>17</v>
      </c>
      <c r="D13" s="80">
        <v>28</v>
      </c>
    </row>
    <row r="14" spans="1:8" x14ac:dyDescent="0.25">
      <c r="A14" s="23" t="s">
        <v>29</v>
      </c>
      <c r="B14" s="69" t="s">
        <v>127</v>
      </c>
      <c r="C14" s="81" t="s">
        <v>127</v>
      </c>
      <c r="D14" s="80" t="s">
        <v>127</v>
      </c>
    </row>
    <row r="15" spans="1:8" x14ac:dyDescent="0.25">
      <c r="A15" s="23" t="s">
        <v>30</v>
      </c>
      <c r="B15" s="76">
        <v>41.033707865168545</v>
      </c>
      <c r="C15" s="80">
        <v>29.842696629213485</v>
      </c>
      <c r="D15" s="80">
        <v>70.876404494382029</v>
      </c>
    </row>
    <row r="16" spans="1:8" x14ac:dyDescent="0.25">
      <c r="A16" s="23" t="s">
        <v>31</v>
      </c>
      <c r="B16" s="76">
        <v>29.014925373134329</v>
      </c>
      <c r="C16" s="80">
        <v>24.985074626865671</v>
      </c>
      <c r="D16" s="80">
        <v>54</v>
      </c>
    </row>
    <row r="17" spans="1:4" x14ac:dyDescent="0.25">
      <c r="A17" s="23" t="s">
        <v>32</v>
      </c>
      <c r="B17" s="69">
        <v>2</v>
      </c>
      <c r="C17" s="81">
        <v>0</v>
      </c>
      <c r="D17" s="80">
        <v>2</v>
      </c>
    </row>
    <row r="18" spans="1:4" x14ac:dyDescent="0.25">
      <c r="A18" s="23" t="s">
        <v>33</v>
      </c>
      <c r="B18" s="76">
        <v>10.96774193548387</v>
      </c>
      <c r="C18" s="80">
        <v>18.64516129032258</v>
      </c>
      <c r="D18" s="80">
        <v>29.612903225806448</v>
      </c>
    </row>
    <row r="19" spans="1:4" x14ac:dyDescent="0.25">
      <c r="A19" s="23" t="s">
        <v>34</v>
      </c>
      <c r="B19" s="76">
        <v>144.31460674157302</v>
      </c>
      <c r="C19" s="80">
        <v>83.68539325842697</v>
      </c>
      <c r="D19" s="80">
        <v>228</v>
      </c>
    </row>
    <row r="20" spans="1:4" x14ac:dyDescent="0.25">
      <c r="A20" s="23" t="s">
        <v>35</v>
      </c>
      <c r="B20" s="76">
        <v>45.784615384615385</v>
      </c>
      <c r="C20" s="80">
        <v>16.215384615384615</v>
      </c>
      <c r="D20" s="80">
        <v>62</v>
      </c>
    </row>
    <row r="21" spans="1:4" x14ac:dyDescent="0.25">
      <c r="A21" s="23" t="s">
        <v>36</v>
      </c>
      <c r="B21" s="76">
        <v>122.58064516129032</v>
      </c>
      <c r="C21" s="80">
        <v>77.41935483870968</v>
      </c>
      <c r="D21" s="80">
        <v>200</v>
      </c>
    </row>
    <row r="22" spans="1:4" x14ac:dyDescent="0.25">
      <c r="A22" s="23" t="s">
        <v>37</v>
      </c>
      <c r="B22" s="76">
        <v>125.36296889190402</v>
      </c>
      <c r="C22" s="80">
        <v>76.026574682832106</v>
      </c>
      <c r="D22" s="80">
        <v>201.38954357473611</v>
      </c>
    </row>
    <row r="23" spans="1:4" x14ac:dyDescent="0.25">
      <c r="A23" s="23" t="s">
        <v>38</v>
      </c>
      <c r="B23" s="76">
        <v>24.830188679245282</v>
      </c>
      <c r="C23" s="80">
        <v>22.169811320754718</v>
      </c>
      <c r="D23" s="80">
        <v>47</v>
      </c>
    </row>
    <row r="24" spans="1:4" x14ac:dyDescent="0.25">
      <c r="A24" s="23" t="s">
        <v>39</v>
      </c>
      <c r="B24" s="76">
        <v>25.625</v>
      </c>
      <c r="C24" s="80">
        <v>15.375</v>
      </c>
      <c r="D24" s="80">
        <v>41</v>
      </c>
    </row>
    <row r="25" spans="1:4" x14ac:dyDescent="0.25">
      <c r="A25" s="23" t="s">
        <v>40</v>
      </c>
      <c r="B25" s="81">
        <v>89</v>
      </c>
      <c r="C25" s="81">
        <v>58</v>
      </c>
      <c r="D25" s="80">
        <v>147</v>
      </c>
    </row>
    <row r="26" spans="1:4" x14ac:dyDescent="0.25">
      <c r="A26" s="23" t="s">
        <v>41</v>
      </c>
      <c r="B26" s="76">
        <v>17.017543859649123</v>
      </c>
      <c r="C26" s="80">
        <v>79.982456140350877</v>
      </c>
      <c r="D26" s="80">
        <v>97</v>
      </c>
    </row>
    <row r="27" spans="1:4" x14ac:dyDescent="0.25">
      <c r="A27" s="23" t="s">
        <v>42</v>
      </c>
      <c r="B27" s="76">
        <v>69.693430656934311</v>
      </c>
      <c r="C27" s="80">
        <v>54.306569343065696</v>
      </c>
      <c r="D27" s="80">
        <v>124</v>
      </c>
    </row>
    <row r="28" spans="1:4" x14ac:dyDescent="0.25">
      <c r="A28" s="23" t="s">
        <v>43</v>
      </c>
      <c r="B28" s="76">
        <v>26.8125</v>
      </c>
      <c r="C28" s="80">
        <v>12.1875</v>
      </c>
      <c r="D28" s="80">
        <v>39</v>
      </c>
    </row>
    <row r="29" spans="1:4" x14ac:dyDescent="0.25">
      <c r="A29" s="23" t="s">
        <v>44</v>
      </c>
      <c r="B29" s="76">
        <v>43</v>
      </c>
      <c r="C29" s="80">
        <v>12</v>
      </c>
      <c r="D29" s="80">
        <v>55</v>
      </c>
    </row>
    <row r="30" spans="1:4" x14ac:dyDescent="0.25">
      <c r="A30" s="23" t="s">
        <v>45</v>
      </c>
      <c r="B30" s="76">
        <v>69.723076923076917</v>
      </c>
      <c r="C30" s="80">
        <v>33.276923076923076</v>
      </c>
      <c r="D30" s="80">
        <v>103</v>
      </c>
    </row>
    <row r="31" spans="1:4" x14ac:dyDescent="0.25">
      <c r="A31" s="23" t="s">
        <v>46</v>
      </c>
      <c r="B31" s="76">
        <v>37.234693877551024</v>
      </c>
      <c r="C31" s="80">
        <v>51.765306122448983</v>
      </c>
      <c r="D31" s="80">
        <v>89</v>
      </c>
    </row>
    <row r="32" spans="1:4" x14ac:dyDescent="0.25">
      <c r="A32" s="23" t="s">
        <v>47</v>
      </c>
      <c r="B32" s="76">
        <v>45.748456790123463</v>
      </c>
      <c r="C32" s="80">
        <v>38.470293209876544</v>
      </c>
      <c r="D32" s="80">
        <v>84.21875</v>
      </c>
    </row>
    <row r="33" spans="1:4" x14ac:dyDescent="0.25">
      <c r="A33" s="23" t="s">
        <v>48</v>
      </c>
      <c r="B33" s="76">
        <v>58.798898071625345</v>
      </c>
      <c r="C33" s="80">
        <v>22.049586776859506</v>
      </c>
      <c r="D33" s="80">
        <v>80.848484848484844</v>
      </c>
    </row>
    <row r="34" spans="1:4" x14ac:dyDescent="0.25">
      <c r="A34" s="23" t="s">
        <v>49</v>
      </c>
      <c r="B34" s="69">
        <v>97</v>
      </c>
      <c r="C34" s="81">
        <v>71</v>
      </c>
      <c r="D34" s="80">
        <v>168</v>
      </c>
    </row>
    <row r="35" spans="1:4" x14ac:dyDescent="0.25">
      <c r="A35" s="23" t="s">
        <v>50</v>
      </c>
      <c r="B35" s="69">
        <v>62</v>
      </c>
      <c r="C35" s="81">
        <v>33</v>
      </c>
      <c r="D35" s="80">
        <v>95</v>
      </c>
    </row>
    <row r="36" spans="1:4" x14ac:dyDescent="0.25">
      <c r="A36" s="23" t="s">
        <v>51</v>
      </c>
      <c r="B36" s="69">
        <v>6</v>
      </c>
      <c r="C36" s="81">
        <v>7</v>
      </c>
      <c r="D36" s="80">
        <v>13</v>
      </c>
    </row>
    <row r="37" spans="1:4" x14ac:dyDescent="0.25">
      <c r="A37" s="23" t="s">
        <v>52</v>
      </c>
      <c r="B37" s="69">
        <v>27</v>
      </c>
      <c r="C37" s="81">
        <v>25</v>
      </c>
      <c r="D37" s="80">
        <v>52</v>
      </c>
    </row>
    <row r="38" spans="1:4" x14ac:dyDescent="0.25">
      <c r="A38" s="23" t="s">
        <v>53</v>
      </c>
      <c r="B38" s="76">
        <v>93.031088082901562</v>
      </c>
      <c r="C38" s="80">
        <v>95.968911917098453</v>
      </c>
      <c r="D38" s="80">
        <v>189</v>
      </c>
    </row>
    <row r="39" spans="1:4" x14ac:dyDescent="0.25">
      <c r="A39" s="23" t="s">
        <v>54</v>
      </c>
      <c r="B39" s="76">
        <v>108.46000000000001</v>
      </c>
      <c r="C39" s="80">
        <v>78.540000000000006</v>
      </c>
      <c r="D39" s="80">
        <v>187</v>
      </c>
    </row>
    <row r="40" spans="1:4" x14ac:dyDescent="0.25">
      <c r="A40" s="23" t="s">
        <v>55</v>
      </c>
      <c r="B40" s="76">
        <v>51.290909090909089</v>
      </c>
      <c r="C40" s="80">
        <v>39.709090909090911</v>
      </c>
      <c r="D40" s="80">
        <v>91</v>
      </c>
    </row>
    <row r="41" spans="1:4" x14ac:dyDescent="0.25">
      <c r="A41" s="23" t="s">
        <v>56</v>
      </c>
      <c r="B41" s="76">
        <v>11</v>
      </c>
      <c r="C41" s="80">
        <v>3</v>
      </c>
      <c r="D41" s="80">
        <v>14</v>
      </c>
    </row>
    <row r="42" spans="1:4" x14ac:dyDescent="0.25">
      <c r="A42" s="23" t="s">
        <v>57</v>
      </c>
      <c r="B42" s="76">
        <v>267</v>
      </c>
      <c r="C42" s="80">
        <v>142</v>
      </c>
      <c r="D42" s="80">
        <v>409</v>
      </c>
    </row>
    <row r="43" spans="1:4" x14ac:dyDescent="0.25">
      <c r="A43" s="23" t="s">
        <v>58</v>
      </c>
      <c r="B43" s="76">
        <v>324.46840148698885</v>
      </c>
      <c r="C43" s="80">
        <v>143.53159851301115</v>
      </c>
      <c r="D43" s="80">
        <v>468</v>
      </c>
    </row>
    <row r="44" spans="1:4" x14ac:dyDescent="0.25">
      <c r="A44" s="23" t="s">
        <v>59</v>
      </c>
      <c r="B44" s="76">
        <v>101.53478260869565</v>
      </c>
      <c r="C44" s="80">
        <v>91.46521739130435</v>
      </c>
      <c r="D44" s="80">
        <v>193</v>
      </c>
    </row>
    <row r="45" spans="1:4" x14ac:dyDescent="0.25">
      <c r="A45" s="23" t="s">
        <v>60</v>
      </c>
      <c r="B45" s="69" t="s">
        <v>127</v>
      </c>
      <c r="C45" s="81" t="s">
        <v>127</v>
      </c>
      <c r="D45" s="80" t="s">
        <v>127</v>
      </c>
    </row>
    <row r="46" spans="1:4" x14ac:dyDescent="0.25">
      <c r="A46" s="23" t="s">
        <v>61</v>
      </c>
      <c r="B46" s="76">
        <v>30.278481012658226</v>
      </c>
      <c r="C46" s="80">
        <v>21.721518987341771</v>
      </c>
      <c r="D46" s="80">
        <v>52</v>
      </c>
    </row>
    <row r="47" spans="1:4" x14ac:dyDescent="0.25">
      <c r="A47" s="23" t="s">
        <v>62</v>
      </c>
      <c r="B47" s="69" t="s">
        <v>128</v>
      </c>
      <c r="C47" s="81" t="s">
        <v>128</v>
      </c>
      <c r="D47" s="80" t="s">
        <v>128</v>
      </c>
    </row>
    <row r="48" spans="1:4" x14ac:dyDescent="0.25">
      <c r="A48" s="23" t="s">
        <v>63</v>
      </c>
      <c r="B48" s="69">
        <v>27</v>
      </c>
      <c r="C48" s="81">
        <v>26</v>
      </c>
      <c r="D48" s="80">
        <v>53</v>
      </c>
    </row>
    <row r="49" spans="1:4" x14ac:dyDescent="0.25">
      <c r="A49" s="23" t="s">
        <v>64</v>
      </c>
      <c r="B49" s="76">
        <v>27.956043956043956</v>
      </c>
      <c r="C49" s="80">
        <v>20.043956043956044</v>
      </c>
      <c r="D49" s="80">
        <v>48</v>
      </c>
    </row>
    <row r="50" spans="1:4" x14ac:dyDescent="0.25">
      <c r="A50" s="23" t="s">
        <v>65</v>
      </c>
      <c r="B50" s="76">
        <v>34.68</v>
      </c>
      <c r="C50" s="80">
        <v>16.32</v>
      </c>
      <c r="D50" s="80">
        <v>51</v>
      </c>
    </row>
    <row r="51" spans="1:4" x14ac:dyDescent="0.25">
      <c r="A51" s="23" t="s">
        <v>66</v>
      </c>
      <c r="B51" s="76">
        <v>80</v>
      </c>
      <c r="C51" s="80">
        <v>83</v>
      </c>
      <c r="D51" s="80">
        <v>163</v>
      </c>
    </row>
    <row r="52" spans="1:4" x14ac:dyDescent="0.25">
      <c r="A52" s="23" t="s">
        <v>67</v>
      </c>
      <c r="B52" s="76">
        <v>11</v>
      </c>
      <c r="C52" s="80">
        <v>3</v>
      </c>
      <c r="D52" s="80">
        <v>14</v>
      </c>
    </row>
    <row r="53" spans="1:4" x14ac:dyDescent="0.25">
      <c r="A53" s="23" t="s">
        <v>68</v>
      </c>
      <c r="B53" s="76">
        <v>57</v>
      </c>
      <c r="C53" s="80">
        <v>36</v>
      </c>
      <c r="D53" s="80">
        <v>93</v>
      </c>
    </row>
    <row r="54" spans="1:4" x14ac:dyDescent="0.25">
      <c r="A54" s="23" t="s">
        <v>69</v>
      </c>
      <c r="B54" s="76">
        <v>49.915966386554622</v>
      </c>
      <c r="C54" s="80">
        <v>40.084033613445378</v>
      </c>
      <c r="D54" s="80">
        <v>90</v>
      </c>
    </row>
    <row r="55" spans="1:4" x14ac:dyDescent="0.25">
      <c r="A55" s="23" t="s">
        <v>70</v>
      </c>
      <c r="B55" s="76">
        <v>3</v>
      </c>
      <c r="C55" s="80">
        <v>0</v>
      </c>
      <c r="D55" s="80">
        <v>3</v>
      </c>
    </row>
    <row r="56" spans="1:4" x14ac:dyDescent="0.25">
      <c r="A56" s="23" t="s">
        <v>71</v>
      </c>
      <c r="B56" s="76">
        <v>13</v>
      </c>
      <c r="C56" s="80">
        <v>13</v>
      </c>
      <c r="D56" s="80">
        <v>26</v>
      </c>
    </row>
    <row r="57" spans="1:4" x14ac:dyDescent="0.25">
      <c r="A57" s="23" t="s">
        <v>72</v>
      </c>
      <c r="B57" s="76">
        <v>2</v>
      </c>
      <c r="C57" s="80">
        <v>6</v>
      </c>
      <c r="D57" s="80">
        <v>8</v>
      </c>
    </row>
    <row r="58" spans="1:4" x14ac:dyDescent="0.25">
      <c r="A58" s="23" t="s">
        <v>73</v>
      </c>
      <c r="B58" s="76">
        <v>23</v>
      </c>
      <c r="C58" s="80">
        <v>15</v>
      </c>
      <c r="D58" s="80">
        <v>38</v>
      </c>
    </row>
    <row r="59" spans="1:4" x14ac:dyDescent="0.25">
      <c r="A59" s="23" t="s">
        <v>74</v>
      </c>
      <c r="B59" s="76">
        <v>48.94736842105263</v>
      </c>
      <c r="C59" s="80">
        <v>26.05263157894737</v>
      </c>
      <c r="D59" s="80">
        <v>75</v>
      </c>
    </row>
    <row r="60" spans="1:4" x14ac:dyDescent="0.25">
      <c r="A60" s="23" t="s">
        <v>75</v>
      </c>
      <c r="B60" s="76">
        <v>23.766666666666669</v>
      </c>
      <c r="C60" s="80">
        <v>45.233333333333334</v>
      </c>
      <c r="D60" s="80">
        <v>69</v>
      </c>
    </row>
    <row r="61" spans="1:4" x14ac:dyDescent="0.25">
      <c r="A61" s="23" t="s">
        <v>76</v>
      </c>
      <c r="B61" s="76">
        <v>16.210526315789473</v>
      </c>
      <c r="C61" s="80">
        <v>11.789473684210526</v>
      </c>
      <c r="D61" s="80">
        <v>28</v>
      </c>
    </row>
    <row r="62" spans="1:4" x14ac:dyDescent="0.25">
      <c r="A62" s="23" t="s">
        <v>77</v>
      </c>
      <c r="B62" s="76">
        <v>37</v>
      </c>
      <c r="C62" s="80">
        <v>34</v>
      </c>
      <c r="D62" s="80">
        <v>71</v>
      </c>
    </row>
    <row r="63" spans="1:4" x14ac:dyDescent="0.25">
      <c r="A63" s="23" t="s">
        <v>78</v>
      </c>
      <c r="B63" s="69" t="s">
        <v>127</v>
      </c>
      <c r="C63" s="81" t="s">
        <v>127</v>
      </c>
      <c r="D63" s="80" t="s">
        <v>127</v>
      </c>
    </row>
    <row r="64" spans="1:4" x14ac:dyDescent="0.25">
      <c r="A64" s="23" t="s">
        <v>79</v>
      </c>
      <c r="B64" s="76">
        <v>36.413043478260867</v>
      </c>
      <c r="C64" s="80">
        <v>30.586956521739133</v>
      </c>
      <c r="D64" s="80">
        <v>67</v>
      </c>
    </row>
    <row r="65" spans="1:4" x14ac:dyDescent="0.25">
      <c r="A65" s="23" t="s">
        <v>80</v>
      </c>
      <c r="B65" s="76">
        <v>28.491228070175438</v>
      </c>
      <c r="C65" s="80">
        <v>27.508771929824562</v>
      </c>
      <c r="D65" s="80">
        <v>56</v>
      </c>
    </row>
    <row r="66" spans="1:4" x14ac:dyDescent="0.25">
      <c r="A66" s="23" t="s">
        <v>81</v>
      </c>
      <c r="B66" s="76">
        <v>136.93631669535284</v>
      </c>
      <c r="C66" s="80">
        <v>100.68846815834769</v>
      </c>
      <c r="D66" s="80">
        <v>237.62478485370053</v>
      </c>
    </row>
    <row r="67" spans="1:4" x14ac:dyDescent="0.25">
      <c r="A67" s="23" t="s">
        <v>82</v>
      </c>
      <c r="B67" s="76">
        <v>54.111888111888113</v>
      </c>
      <c r="C67" s="80">
        <v>51.888111888111887</v>
      </c>
      <c r="D67" s="80">
        <v>106</v>
      </c>
    </row>
    <row r="68" spans="1:4" x14ac:dyDescent="0.25">
      <c r="A68" s="23" t="s">
        <v>83</v>
      </c>
      <c r="B68" s="76">
        <v>24.1875</v>
      </c>
      <c r="C68" s="80">
        <v>18.8125</v>
      </c>
      <c r="D68" s="80">
        <v>43</v>
      </c>
    </row>
    <row r="69" spans="1:4" x14ac:dyDescent="0.25">
      <c r="A69" s="23" t="s">
        <v>84</v>
      </c>
      <c r="B69" s="69">
        <v>46</v>
      </c>
      <c r="C69" s="81">
        <v>16</v>
      </c>
      <c r="D69" s="80">
        <v>62</v>
      </c>
    </row>
    <row r="70" spans="1:4" x14ac:dyDescent="0.25">
      <c r="A70" s="23" t="s">
        <v>85</v>
      </c>
      <c r="B70" s="76">
        <v>25.302325581395348</v>
      </c>
      <c r="C70" s="80">
        <v>8.6976744186046506</v>
      </c>
      <c r="D70" s="80">
        <v>34</v>
      </c>
    </row>
    <row r="71" spans="1:4" x14ac:dyDescent="0.25">
      <c r="A71" s="23" t="s">
        <v>86</v>
      </c>
      <c r="B71" s="76">
        <v>155</v>
      </c>
      <c r="C71" s="80">
        <v>100</v>
      </c>
      <c r="D71" s="80">
        <v>255</v>
      </c>
    </row>
    <row r="72" spans="1:4" x14ac:dyDescent="0.25">
      <c r="A72" s="23" t="s">
        <v>87</v>
      </c>
      <c r="B72" s="76">
        <v>20.842105263157897</v>
      </c>
      <c r="C72" s="80">
        <v>12.157894736842106</v>
      </c>
      <c r="D72" s="80">
        <v>33</v>
      </c>
    </row>
    <row r="73" spans="1:4" x14ac:dyDescent="0.25">
      <c r="A73" s="23" t="s">
        <v>88</v>
      </c>
      <c r="B73" s="69">
        <v>20</v>
      </c>
      <c r="C73" s="81">
        <v>18</v>
      </c>
      <c r="D73" s="80">
        <v>38</v>
      </c>
    </row>
    <row r="74" spans="1:4" x14ac:dyDescent="0.25">
      <c r="A74" s="23" t="s">
        <v>89</v>
      </c>
      <c r="B74" s="171">
        <v>24.053650621957814</v>
      </c>
      <c r="C74" s="172">
        <v>12.885884261763115</v>
      </c>
      <c r="D74" s="80">
        <v>36.939534883720931</v>
      </c>
    </row>
    <row r="75" spans="1:4" x14ac:dyDescent="0.25">
      <c r="A75" s="23" t="s">
        <v>90</v>
      </c>
      <c r="B75" s="69">
        <v>77</v>
      </c>
      <c r="C75" s="81">
        <v>40</v>
      </c>
      <c r="D75" s="80">
        <v>117</v>
      </c>
    </row>
    <row r="76" spans="1:4" x14ac:dyDescent="0.25">
      <c r="A76" s="23" t="s">
        <v>91</v>
      </c>
      <c r="B76" s="69" t="s">
        <v>127</v>
      </c>
      <c r="C76" s="81" t="s">
        <v>127</v>
      </c>
      <c r="D76" s="80">
        <v>129.88505943819814</v>
      </c>
    </row>
    <row r="77" spans="1:4" x14ac:dyDescent="0.25">
      <c r="A77" s="23" t="s">
        <v>92</v>
      </c>
      <c r="B77" s="69" t="s">
        <v>127</v>
      </c>
      <c r="C77" s="81" t="s">
        <v>127</v>
      </c>
      <c r="D77" s="80">
        <v>41.333333333333329</v>
      </c>
    </row>
    <row r="78" spans="1:4" x14ac:dyDescent="0.25">
      <c r="A78" s="23" t="s">
        <v>93</v>
      </c>
      <c r="B78" s="76">
        <v>32.446153846153848</v>
      </c>
      <c r="C78" s="80">
        <v>24.553846153846152</v>
      </c>
      <c r="D78" s="80">
        <v>57</v>
      </c>
    </row>
    <row r="79" spans="1:4" x14ac:dyDescent="0.25">
      <c r="A79" s="23" t="s">
        <v>94</v>
      </c>
      <c r="B79" s="76">
        <v>77</v>
      </c>
      <c r="C79" s="80">
        <v>44</v>
      </c>
      <c r="D79" s="80">
        <v>121</v>
      </c>
    </row>
    <row r="80" spans="1:4" x14ac:dyDescent="0.25">
      <c r="A80" s="23" t="s">
        <v>95</v>
      </c>
      <c r="B80" s="76">
        <v>11.176470588235293</v>
      </c>
      <c r="C80" s="80">
        <v>7.8235294117647065</v>
      </c>
      <c r="D80" s="80">
        <v>19</v>
      </c>
    </row>
    <row r="81" spans="1:4" x14ac:dyDescent="0.25">
      <c r="A81" s="23" t="s">
        <v>96</v>
      </c>
      <c r="B81" s="76">
        <v>107.68589743589743</v>
      </c>
      <c r="C81" s="80">
        <v>49.314102564102562</v>
      </c>
      <c r="D81" s="80">
        <v>157</v>
      </c>
    </row>
    <row r="82" spans="1:4" x14ac:dyDescent="0.25">
      <c r="A82" s="23" t="s">
        <v>97</v>
      </c>
      <c r="B82" s="69" t="s">
        <v>127</v>
      </c>
      <c r="C82" s="81" t="s">
        <v>127</v>
      </c>
      <c r="D82" s="80" t="s">
        <v>127</v>
      </c>
    </row>
    <row r="83" spans="1:4" x14ac:dyDescent="0.25">
      <c r="A83" s="23" t="s">
        <v>98</v>
      </c>
      <c r="B83" s="69">
        <v>59</v>
      </c>
      <c r="C83" s="81">
        <v>45</v>
      </c>
      <c r="D83" s="80">
        <v>104</v>
      </c>
    </row>
    <row r="84" spans="1:4" x14ac:dyDescent="0.25">
      <c r="A84" s="23" t="s">
        <v>99</v>
      </c>
      <c r="B84" s="76">
        <v>44.05263157894737</v>
      </c>
      <c r="C84" s="80">
        <v>48.94736842105263</v>
      </c>
      <c r="D84" s="80">
        <v>93</v>
      </c>
    </row>
    <row r="85" spans="1:4" x14ac:dyDescent="0.25">
      <c r="A85" s="23" t="s">
        <v>100</v>
      </c>
      <c r="B85" s="76">
        <v>145</v>
      </c>
      <c r="C85" s="80">
        <v>85</v>
      </c>
      <c r="D85" s="80">
        <v>230</v>
      </c>
    </row>
    <row r="86" spans="1:4" x14ac:dyDescent="0.25">
      <c r="A86" s="23" t="s">
        <v>101</v>
      </c>
      <c r="B86" s="76">
        <v>140.21739130434784</v>
      </c>
      <c r="C86" s="80">
        <v>74.782608695652172</v>
      </c>
      <c r="D86" s="80">
        <v>215</v>
      </c>
    </row>
    <row r="87" spans="1:4" x14ac:dyDescent="0.25">
      <c r="A87" s="23" t="s">
        <v>102</v>
      </c>
      <c r="B87" s="76">
        <v>157.65774084333643</v>
      </c>
      <c r="C87" s="80">
        <v>90.587873191751314</v>
      </c>
      <c r="D87" s="80">
        <v>248.24561403508773</v>
      </c>
    </row>
    <row r="88" spans="1:4" x14ac:dyDescent="0.25">
      <c r="A88" s="23" t="s">
        <v>103</v>
      </c>
      <c r="B88" s="69">
        <v>0</v>
      </c>
      <c r="C88" s="81">
        <v>0</v>
      </c>
      <c r="D88" s="80">
        <v>0</v>
      </c>
    </row>
    <row r="89" spans="1:4" x14ac:dyDescent="0.25">
      <c r="A89" s="23" t="s">
        <v>104</v>
      </c>
      <c r="B89" s="76">
        <v>34.025316455696199</v>
      </c>
      <c r="C89" s="80">
        <v>21.974683544303797</v>
      </c>
      <c r="D89" s="80">
        <v>56</v>
      </c>
    </row>
    <row r="90" spans="1:4" x14ac:dyDescent="0.25">
      <c r="A90" s="23" t="s">
        <v>105</v>
      </c>
      <c r="B90" s="76">
        <v>75.644970414201183</v>
      </c>
      <c r="C90" s="80">
        <v>60.355029585798817</v>
      </c>
      <c r="D90" s="80">
        <v>136</v>
      </c>
    </row>
    <row r="91" spans="1:4" x14ac:dyDescent="0.25">
      <c r="A91" s="23" t="s">
        <v>106</v>
      </c>
      <c r="B91" s="76">
        <v>40.298507462686565</v>
      </c>
      <c r="C91" s="80">
        <v>13.701492537313433</v>
      </c>
      <c r="D91" s="80">
        <v>54</v>
      </c>
    </row>
    <row r="92" spans="1:4" x14ac:dyDescent="0.25">
      <c r="A92" s="23" t="s">
        <v>107</v>
      </c>
      <c r="B92" s="76">
        <v>1</v>
      </c>
      <c r="C92" s="80">
        <v>1</v>
      </c>
      <c r="D92" s="80">
        <v>2</v>
      </c>
    </row>
    <row r="93" spans="1:4" x14ac:dyDescent="0.25">
      <c r="A93" s="23" t="s">
        <v>108</v>
      </c>
      <c r="B93" s="76">
        <v>80.671641791044777</v>
      </c>
      <c r="C93" s="80">
        <v>34.328358208955223</v>
      </c>
      <c r="D93" s="80">
        <v>115</v>
      </c>
    </row>
    <row r="94" spans="1:4" x14ac:dyDescent="0.25">
      <c r="A94" s="23" t="s">
        <v>109</v>
      </c>
      <c r="B94" s="76">
        <v>8</v>
      </c>
      <c r="C94" s="80">
        <v>7</v>
      </c>
      <c r="D94" s="80">
        <v>15</v>
      </c>
    </row>
    <row r="95" spans="1:4" x14ac:dyDescent="0.25">
      <c r="A95" s="23" t="s">
        <v>110</v>
      </c>
      <c r="B95" s="76">
        <v>12.748344370860929</v>
      </c>
      <c r="C95" s="80">
        <v>12.251655629139075</v>
      </c>
      <c r="D95" s="80">
        <v>25</v>
      </c>
    </row>
    <row r="96" spans="1:4" x14ac:dyDescent="0.25">
      <c r="A96" s="23" t="s">
        <v>111</v>
      </c>
      <c r="B96" s="76">
        <v>29.611111111111111</v>
      </c>
      <c r="C96" s="80">
        <v>11.388888888888889</v>
      </c>
      <c r="D96" s="80">
        <v>41</v>
      </c>
    </row>
    <row r="97" spans="1:4" x14ac:dyDescent="0.25">
      <c r="A97" s="23" t="s">
        <v>112</v>
      </c>
      <c r="B97" s="76">
        <v>28.255813953488374</v>
      </c>
      <c r="C97" s="80">
        <v>16.744186046511629</v>
      </c>
      <c r="D97" s="80">
        <v>45</v>
      </c>
    </row>
    <row r="98" spans="1:4" x14ac:dyDescent="0.25">
      <c r="A98" s="23" t="s">
        <v>113</v>
      </c>
      <c r="B98" s="76">
        <v>41.230769230769226</v>
      </c>
      <c r="C98" s="80">
        <v>25.769230769230766</v>
      </c>
      <c r="D98" s="80">
        <v>67</v>
      </c>
    </row>
    <row r="99" spans="1:4" x14ac:dyDescent="0.25">
      <c r="A99" s="23" t="s">
        <v>114</v>
      </c>
      <c r="B99" s="76">
        <v>82.666666666666657</v>
      </c>
      <c r="C99" s="80">
        <v>41.333333333333329</v>
      </c>
      <c r="D99" s="80">
        <v>124</v>
      </c>
    </row>
    <row r="100" spans="1:4" x14ac:dyDescent="0.25">
      <c r="A100" s="23" t="s">
        <v>115</v>
      </c>
      <c r="B100" s="76">
        <v>37</v>
      </c>
      <c r="C100" s="80">
        <v>20</v>
      </c>
      <c r="D100" s="80">
        <v>57</v>
      </c>
    </row>
    <row r="101" spans="1:4" x14ac:dyDescent="0.25">
      <c r="A101" s="23" t="s">
        <v>116</v>
      </c>
      <c r="B101" s="76">
        <v>1.7142857142857142</v>
      </c>
      <c r="C101" s="80">
        <v>4.2857142857142856</v>
      </c>
      <c r="D101" s="80">
        <v>6</v>
      </c>
    </row>
    <row r="102" spans="1:4" x14ac:dyDescent="0.25">
      <c r="A102" s="23" t="s">
        <v>117</v>
      </c>
      <c r="B102" s="76">
        <v>63</v>
      </c>
      <c r="C102" s="80">
        <v>31</v>
      </c>
      <c r="D102" s="80">
        <v>94</v>
      </c>
    </row>
    <row r="103" spans="1:4" x14ac:dyDescent="0.25">
      <c r="A103" s="23" t="s">
        <v>118</v>
      </c>
      <c r="B103" s="76">
        <v>53</v>
      </c>
      <c r="C103" s="80">
        <v>22</v>
      </c>
      <c r="D103" s="80">
        <v>75</v>
      </c>
    </row>
    <row r="104" spans="1:4" x14ac:dyDescent="0.25">
      <c r="A104" s="23" t="s">
        <v>119</v>
      </c>
      <c r="B104" s="76">
        <v>119.27450980392157</v>
      </c>
      <c r="C104" s="80">
        <v>38.725490196078432</v>
      </c>
      <c r="D104" s="80">
        <v>158</v>
      </c>
    </row>
    <row r="105" spans="1:4" x14ac:dyDescent="0.25">
      <c r="A105" s="23" t="s">
        <v>120</v>
      </c>
      <c r="B105" s="76">
        <v>146</v>
      </c>
      <c r="C105" s="80">
        <v>28</v>
      </c>
      <c r="D105" s="146">
        <v>174</v>
      </c>
    </row>
    <row r="106" spans="1:4" x14ac:dyDescent="0.25">
      <c r="A106" s="27" t="s">
        <v>121</v>
      </c>
      <c r="B106" s="162">
        <v>0</v>
      </c>
      <c r="C106" s="173">
        <v>0</v>
      </c>
      <c r="D106" s="80">
        <v>0</v>
      </c>
    </row>
    <row r="107" spans="1:4" x14ac:dyDescent="0.25">
      <c r="A107" s="30" t="s">
        <v>122</v>
      </c>
      <c r="B107" s="164">
        <v>14.933333333672728</v>
      </c>
      <c r="C107" s="174">
        <v>8.5333333335272741</v>
      </c>
      <c r="D107" s="80">
        <v>23.466666667200002</v>
      </c>
    </row>
    <row r="108" spans="1:4" x14ac:dyDescent="0.25">
      <c r="A108" s="30" t="s">
        <v>123</v>
      </c>
      <c r="B108" s="69">
        <v>0</v>
      </c>
      <c r="C108" s="81">
        <v>0</v>
      </c>
      <c r="D108" s="80">
        <v>0</v>
      </c>
    </row>
    <row r="109" spans="1:4" x14ac:dyDescent="0.25">
      <c r="A109" s="31" t="s">
        <v>124</v>
      </c>
      <c r="B109" s="165">
        <v>3</v>
      </c>
      <c r="C109" s="175">
        <v>4</v>
      </c>
      <c r="D109" s="82">
        <v>7</v>
      </c>
    </row>
    <row r="113" spans="1:1" s="134" customFormat="1" x14ac:dyDescent="0.25">
      <c r="A113" s="137"/>
    </row>
    <row r="114" spans="1:1" s="134" customFormat="1" x14ac:dyDescent="0.25">
      <c r="A114" s="137"/>
    </row>
  </sheetData>
  <hyperlinks>
    <hyperlink ref="H1" location="Sommaire!A1" display="Retour sommair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5ECE"/>
  </sheetPr>
  <dimension ref="A1:L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16" sqref="I16"/>
    </sheetView>
  </sheetViews>
  <sheetFormatPr baseColWidth="10" defaultRowHeight="15" x14ac:dyDescent="0.25"/>
  <cols>
    <col min="1" max="1" width="22.28515625" style="4" customWidth="1"/>
    <col min="2" max="2" width="12.5703125" style="4" customWidth="1"/>
    <col min="3" max="3" width="13.42578125" style="4" customWidth="1"/>
    <col min="4" max="4" width="14.28515625" style="4" customWidth="1"/>
    <col min="5" max="5" width="12.5703125" style="4" bestFit="1" customWidth="1"/>
    <col min="6" max="6" width="15.28515625" style="4" customWidth="1"/>
    <col min="7" max="16384" width="11.42578125" style="4"/>
  </cols>
  <sheetData>
    <row r="1" spans="1:9" x14ac:dyDescent="0.25">
      <c r="A1" s="8" t="s">
        <v>294</v>
      </c>
      <c r="I1" s="3" t="s">
        <v>209</v>
      </c>
    </row>
    <row r="2" spans="1:9" x14ac:dyDescent="0.25">
      <c r="A2" s="18" t="s">
        <v>125</v>
      </c>
    </row>
    <row r="3" spans="1:9" x14ac:dyDescent="0.25">
      <c r="A3" s="9" t="s">
        <v>301</v>
      </c>
    </row>
    <row r="4" spans="1:9" s="138" customFormat="1" x14ac:dyDescent="0.25">
      <c r="A4" s="139" t="s">
        <v>126</v>
      </c>
    </row>
    <row r="5" spans="1:9" x14ac:dyDescent="0.25">
      <c r="A5" s="6" t="s">
        <v>203</v>
      </c>
    </row>
    <row r="8" spans="1:9" ht="45" x14ac:dyDescent="0.25">
      <c r="A8" s="32" t="s">
        <v>17</v>
      </c>
      <c r="B8" s="32" t="s">
        <v>166</v>
      </c>
      <c r="C8" s="32" t="s">
        <v>167</v>
      </c>
      <c r="D8" s="32" t="s">
        <v>168</v>
      </c>
      <c r="E8" s="32" t="s">
        <v>169</v>
      </c>
      <c r="F8" s="147" t="s">
        <v>339</v>
      </c>
    </row>
    <row r="9" spans="1:9" x14ac:dyDescent="0.25">
      <c r="A9" s="22" t="s">
        <v>24</v>
      </c>
      <c r="B9" s="67" t="s">
        <v>127</v>
      </c>
      <c r="C9" s="67" t="s">
        <v>127</v>
      </c>
      <c r="D9" s="89" t="s">
        <v>127</v>
      </c>
      <c r="E9" s="90" t="s">
        <v>127</v>
      </c>
      <c r="F9" s="148">
        <v>170</v>
      </c>
    </row>
    <row r="10" spans="1:9" x14ac:dyDescent="0.25">
      <c r="A10" s="23" t="s">
        <v>25</v>
      </c>
      <c r="B10" s="76">
        <v>8.788061150169252</v>
      </c>
      <c r="C10" s="76">
        <v>15.065247686004431</v>
      </c>
      <c r="D10" s="80">
        <v>56.494678822516619</v>
      </c>
      <c r="E10" s="71">
        <v>36.407681907844044</v>
      </c>
      <c r="F10" s="149">
        <v>116.75566956653435</v>
      </c>
    </row>
    <row r="11" spans="1:9" x14ac:dyDescent="0.25">
      <c r="A11" s="23" t="s">
        <v>26</v>
      </c>
      <c r="B11" s="76">
        <v>19.608695652173914</v>
      </c>
      <c r="C11" s="76">
        <v>35.652173913043477</v>
      </c>
      <c r="D11" s="80">
        <v>114.08695652173913</v>
      </c>
      <c r="E11" s="71">
        <v>35.652173913043477</v>
      </c>
      <c r="F11" s="149">
        <v>205</v>
      </c>
    </row>
    <row r="12" spans="1:9" x14ac:dyDescent="0.25">
      <c r="A12" s="23" t="s">
        <v>27</v>
      </c>
      <c r="B12" s="69">
        <v>0</v>
      </c>
      <c r="C12" s="69">
        <v>11</v>
      </c>
      <c r="D12" s="81">
        <v>23</v>
      </c>
      <c r="E12" s="78">
        <v>3</v>
      </c>
      <c r="F12" s="149">
        <v>37</v>
      </c>
    </row>
    <row r="13" spans="1:9" x14ac:dyDescent="0.25">
      <c r="A13" s="23" t="s">
        <v>28</v>
      </c>
      <c r="B13" s="69">
        <v>0</v>
      </c>
      <c r="C13" s="69">
        <v>13</v>
      </c>
      <c r="D13" s="81">
        <v>18</v>
      </c>
      <c r="E13" s="78">
        <v>0</v>
      </c>
      <c r="F13" s="149">
        <v>31</v>
      </c>
    </row>
    <row r="14" spans="1:9" x14ac:dyDescent="0.25">
      <c r="A14" s="23" t="s">
        <v>29</v>
      </c>
      <c r="B14" s="69" t="s">
        <v>127</v>
      </c>
      <c r="C14" s="69" t="s">
        <v>127</v>
      </c>
      <c r="D14" s="81" t="s">
        <v>127</v>
      </c>
      <c r="E14" s="78" t="s">
        <v>127</v>
      </c>
      <c r="F14" s="149">
        <v>179</v>
      </c>
    </row>
    <row r="15" spans="1:9" x14ac:dyDescent="0.25">
      <c r="A15" s="23" t="s">
        <v>30</v>
      </c>
      <c r="B15" s="76">
        <v>0.93258426966292129</v>
      </c>
      <c r="C15" s="76">
        <v>8.3932584269662911</v>
      </c>
      <c r="D15" s="80">
        <v>49.426966292134829</v>
      </c>
      <c r="E15" s="71">
        <v>24.247191011235955</v>
      </c>
      <c r="F15" s="149">
        <v>83</v>
      </c>
    </row>
    <row r="16" spans="1:9" x14ac:dyDescent="0.25">
      <c r="A16" s="23" t="s">
        <v>31</v>
      </c>
      <c r="B16" s="76">
        <v>5</v>
      </c>
      <c r="C16" s="76">
        <v>2</v>
      </c>
      <c r="D16" s="80">
        <v>33</v>
      </c>
      <c r="E16" s="71">
        <v>27</v>
      </c>
      <c r="F16" s="149">
        <v>67</v>
      </c>
    </row>
    <row r="17" spans="1:6" x14ac:dyDescent="0.25">
      <c r="A17" s="23" t="s">
        <v>32</v>
      </c>
      <c r="B17" s="76">
        <v>0</v>
      </c>
      <c r="C17" s="76">
        <v>0</v>
      </c>
      <c r="D17" s="80">
        <v>2</v>
      </c>
      <c r="E17" s="71">
        <v>0</v>
      </c>
      <c r="F17" s="149">
        <v>2</v>
      </c>
    </row>
    <row r="18" spans="1:6" x14ac:dyDescent="0.25">
      <c r="A18" s="23" t="s">
        <v>33</v>
      </c>
      <c r="B18" s="76">
        <v>1.096774193548387</v>
      </c>
      <c r="C18" s="76">
        <v>3.290322580645161</v>
      </c>
      <c r="D18" s="80">
        <v>24.129032258064512</v>
      </c>
      <c r="E18" s="71">
        <v>5.4838709677419351</v>
      </c>
      <c r="F18" s="149">
        <v>34</v>
      </c>
    </row>
    <row r="19" spans="1:6" x14ac:dyDescent="0.25">
      <c r="A19" s="23" t="s">
        <v>34</v>
      </c>
      <c r="B19" s="76">
        <v>20</v>
      </c>
      <c r="C19" s="76">
        <v>15</v>
      </c>
      <c r="D19" s="80">
        <v>154</v>
      </c>
      <c r="E19" s="71">
        <v>78</v>
      </c>
      <c r="F19" s="149">
        <v>267</v>
      </c>
    </row>
    <row r="20" spans="1:6" x14ac:dyDescent="0.25">
      <c r="A20" s="23" t="s">
        <v>35</v>
      </c>
      <c r="B20" s="76">
        <v>2</v>
      </c>
      <c r="C20" s="76">
        <v>3</v>
      </c>
      <c r="D20" s="80">
        <v>32</v>
      </c>
      <c r="E20" s="71">
        <v>49</v>
      </c>
      <c r="F20" s="149">
        <v>86</v>
      </c>
    </row>
    <row r="21" spans="1:6" x14ac:dyDescent="0.25">
      <c r="A21" s="23" t="s">
        <v>36</v>
      </c>
      <c r="B21" s="76">
        <v>31</v>
      </c>
      <c r="C21" s="76">
        <v>14</v>
      </c>
      <c r="D21" s="80">
        <v>139</v>
      </c>
      <c r="E21" s="71">
        <v>33</v>
      </c>
      <c r="F21" s="149">
        <v>217</v>
      </c>
    </row>
    <row r="22" spans="1:6" x14ac:dyDescent="0.25">
      <c r="A22" s="23" t="s">
        <v>37</v>
      </c>
      <c r="B22" s="76">
        <v>46.005996790356519</v>
      </c>
      <c r="C22" s="76">
        <v>34.209587356931777</v>
      </c>
      <c r="D22" s="80">
        <v>114.42517150422009</v>
      </c>
      <c r="E22" s="71">
        <v>40.107792073644148</v>
      </c>
      <c r="F22" s="149">
        <v>234.74854772515249</v>
      </c>
    </row>
    <row r="23" spans="1:6" x14ac:dyDescent="0.25">
      <c r="A23" s="23" t="s">
        <v>38</v>
      </c>
      <c r="B23" s="69">
        <v>13</v>
      </c>
      <c r="C23" s="69">
        <v>4</v>
      </c>
      <c r="D23" s="81">
        <v>26</v>
      </c>
      <c r="E23" s="78">
        <v>10</v>
      </c>
      <c r="F23" s="149">
        <v>53</v>
      </c>
    </row>
    <row r="24" spans="1:6" x14ac:dyDescent="0.25">
      <c r="A24" s="23" t="s">
        <v>39</v>
      </c>
      <c r="B24" s="69">
        <v>12</v>
      </c>
      <c r="C24" s="69">
        <v>14</v>
      </c>
      <c r="D24" s="81">
        <v>25</v>
      </c>
      <c r="E24" s="78">
        <v>16</v>
      </c>
      <c r="F24" s="149">
        <v>67</v>
      </c>
    </row>
    <row r="25" spans="1:6" x14ac:dyDescent="0.25">
      <c r="A25" s="23" t="s">
        <v>40</v>
      </c>
      <c r="B25" s="81" t="s">
        <v>128</v>
      </c>
      <c r="C25" s="81" t="s">
        <v>128</v>
      </c>
      <c r="D25" s="81" t="s">
        <v>128</v>
      </c>
      <c r="E25" s="62" t="s">
        <v>128</v>
      </c>
      <c r="F25" s="149">
        <v>147</v>
      </c>
    </row>
    <row r="26" spans="1:6" x14ac:dyDescent="0.25">
      <c r="A26" s="23" t="s">
        <v>41</v>
      </c>
      <c r="B26" s="69">
        <v>9</v>
      </c>
      <c r="C26" s="69">
        <v>15</v>
      </c>
      <c r="D26" s="81">
        <v>58</v>
      </c>
      <c r="E26" s="78">
        <v>34</v>
      </c>
      <c r="F26" s="149">
        <v>116</v>
      </c>
    </row>
    <row r="27" spans="1:6" x14ac:dyDescent="0.25">
      <c r="A27" s="23" t="s">
        <v>42</v>
      </c>
      <c r="B27" s="69">
        <v>6</v>
      </c>
      <c r="C27" s="69">
        <v>13</v>
      </c>
      <c r="D27" s="81">
        <v>71</v>
      </c>
      <c r="E27" s="78">
        <v>55</v>
      </c>
      <c r="F27" s="149">
        <v>145</v>
      </c>
    </row>
    <row r="28" spans="1:6" x14ac:dyDescent="0.25">
      <c r="A28" s="23" t="s">
        <v>43</v>
      </c>
      <c r="B28" s="69">
        <v>9</v>
      </c>
      <c r="C28" s="69">
        <v>3</v>
      </c>
      <c r="D28" s="81">
        <v>21</v>
      </c>
      <c r="E28" s="78">
        <v>15</v>
      </c>
      <c r="F28" s="149">
        <v>48</v>
      </c>
    </row>
    <row r="29" spans="1:6" x14ac:dyDescent="0.25">
      <c r="A29" s="23" t="s">
        <v>44</v>
      </c>
      <c r="B29" s="69">
        <v>1</v>
      </c>
      <c r="C29" s="69">
        <v>3</v>
      </c>
      <c r="D29" s="81">
        <v>33</v>
      </c>
      <c r="E29" s="78">
        <v>26</v>
      </c>
      <c r="F29" s="149">
        <v>63</v>
      </c>
    </row>
    <row r="30" spans="1:6" x14ac:dyDescent="0.25">
      <c r="A30" s="23" t="s">
        <v>45</v>
      </c>
      <c r="B30" s="69" t="s">
        <v>128</v>
      </c>
      <c r="C30" s="69" t="s">
        <v>128</v>
      </c>
      <c r="D30" s="81" t="s">
        <v>128</v>
      </c>
      <c r="E30" s="78" t="s">
        <v>128</v>
      </c>
      <c r="F30" s="149">
        <v>130</v>
      </c>
    </row>
    <row r="31" spans="1:6" x14ac:dyDescent="0.25">
      <c r="A31" s="23" t="s">
        <v>46</v>
      </c>
      <c r="B31" s="69">
        <v>27</v>
      </c>
      <c r="C31" s="69">
        <v>8</v>
      </c>
      <c r="D31" s="81">
        <v>51</v>
      </c>
      <c r="E31" s="78">
        <v>12</v>
      </c>
      <c r="F31" s="149">
        <v>98</v>
      </c>
    </row>
    <row r="32" spans="1:6" x14ac:dyDescent="0.25">
      <c r="A32" s="23" t="s">
        <v>47</v>
      </c>
      <c r="B32" s="76">
        <v>5.5851063829787231</v>
      </c>
      <c r="C32" s="76">
        <v>16.75531914893617</v>
      </c>
      <c r="D32" s="80">
        <v>55.851063829787229</v>
      </c>
      <c r="E32" s="71">
        <v>26.808510638297868</v>
      </c>
      <c r="F32" s="149">
        <v>105</v>
      </c>
    </row>
    <row r="33" spans="1:12" x14ac:dyDescent="0.25">
      <c r="A33" s="23" t="s">
        <v>48</v>
      </c>
      <c r="B33" s="76">
        <v>5.2727272727272725</v>
      </c>
      <c r="C33" s="76">
        <v>7.0303030303030303</v>
      </c>
      <c r="D33" s="80">
        <v>56.242424242424242</v>
      </c>
      <c r="E33" s="71">
        <v>47.454545454545453</v>
      </c>
      <c r="F33" s="149">
        <v>116</v>
      </c>
    </row>
    <row r="34" spans="1:12" x14ac:dyDescent="0.25">
      <c r="A34" s="23" t="s">
        <v>49</v>
      </c>
      <c r="B34" s="69">
        <v>7</v>
      </c>
      <c r="C34" s="69">
        <v>12</v>
      </c>
      <c r="D34" s="81">
        <v>86</v>
      </c>
      <c r="E34" s="78">
        <v>84</v>
      </c>
      <c r="F34" s="149">
        <v>189</v>
      </c>
    </row>
    <row r="35" spans="1:12" x14ac:dyDescent="0.25">
      <c r="A35" s="23" t="s">
        <v>50</v>
      </c>
      <c r="B35" s="69" t="s">
        <v>128</v>
      </c>
      <c r="C35" s="69" t="s">
        <v>128</v>
      </c>
      <c r="D35" s="81" t="s">
        <v>128</v>
      </c>
      <c r="E35" s="78" t="s">
        <v>128</v>
      </c>
      <c r="F35" s="149">
        <v>113</v>
      </c>
    </row>
    <row r="36" spans="1:12" x14ac:dyDescent="0.25">
      <c r="A36" s="23" t="s">
        <v>51</v>
      </c>
      <c r="B36" s="69">
        <v>2</v>
      </c>
      <c r="C36" s="69">
        <v>5</v>
      </c>
      <c r="D36" s="81">
        <v>10</v>
      </c>
      <c r="E36" s="78">
        <v>3</v>
      </c>
      <c r="F36" s="149">
        <v>20</v>
      </c>
    </row>
    <row r="37" spans="1:12" x14ac:dyDescent="0.25">
      <c r="A37" s="23" t="s">
        <v>52</v>
      </c>
      <c r="B37" s="69">
        <v>5</v>
      </c>
      <c r="C37" s="69">
        <v>9</v>
      </c>
      <c r="D37" s="81">
        <v>26</v>
      </c>
      <c r="E37" s="78">
        <v>20</v>
      </c>
      <c r="F37" s="149">
        <v>60</v>
      </c>
    </row>
    <row r="38" spans="1:12" x14ac:dyDescent="0.25">
      <c r="A38" s="23" t="s">
        <v>53</v>
      </c>
      <c r="B38" s="69">
        <v>13</v>
      </c>
      <c r="C38" s="69">
        <v>14</v>
      </c>
      <c r="D38" s="81">
        <v>143</v>
      </c>
      <c r="E38" s="78">
        <v>38</v>
      </c>
      <c r="F38" s="149">
        <v>208</v>
      </c>
    </row>
    <row r="39" spans="1:12" x14ac:dyDescent="0.25">
      <c r="A39" s="23" t="s">
        <v>54</v>
      </c>
      <c r="B39" s="69" t="s">
        <v>127</v>
      </c>
      <c r="C39" s="69" t="s">
        <v>127</v>
      </c>
      <c r="D39" s="81" t="s">
        <v>127</v>
      </c>
      <c r="E39" s="78" t="s">
        <v>127</v>
      </c>
      <c r="F39" s="149">
        <v>200</v>
      </c>
    </row>
    <row r="40" spans="1:12" x14ac:dyDescent="0.25">
      <c r="A40" s="23" t="s">
        <v>55</v>
      </c>
      <c r="B40" s="69">
        <v>9</v>
      </c>
      <c r="C40" s="69">
        <v>22</v>
      </c>
      <c r="D40" s="81">
        <v>56</v>
      </c>
      <c r="E40" s="78">
        <v>23</v>
      </c>
      <c r="F40" s="149">
        <v>110</v>
      </c>
    </row>
    <row r="41" spans="1:12" x14ac:dyDescent="0.25">
      <c r="A41" s="23" t="s">
        <v>56</v>
      </c>
      <c r="B41" s="69">
        <v>3</v>
      </c>
      <c r="C41" s="69">
        <v>3</v>
      </c>
      <c r="D41" s="81">
        <v>12</v>
      </c>
      <c r="E41" s="78">
        <v>0</v>
      </c>
      <c r="F41" s="149">
        <v>18</v>
      </c>
    </row>
    <row r="42" spans="1:12" x14ac:dyDescent="0.25">
      <c r="A42" s="23" t="s">
        <v>57</v>
      </c>
      <c r="B42" s="69">
        <v>242</v>
      </c>
      <c r="C42" s="69">
        <v>118</v>
      </c>
      <c r="D42" s="81">
        <v>114</v>
      </c>
      <c r="E42" s="78">
        <v>16</v>
      </c>
      <c r="F42" s="149">
        <v>490</v>
      </c>
    </row>
    <row r="43" spans="1:12" x14ac:dyDescent="0.25">
      <c r="A43" s="23" t="s">
        <v>58</v>
      </c>
      <c r="B43" s="69">
        <v>20</v>
      </c>
      <c r="C43" s="69">
        <v>20</v>
      </c>
      <c r="D43" s="81">
        <v>304</v>
      </c>
      <c r="E43" s="78">
        <v>194</v>
      </c>
      <c r="F43" s="149">
        <v>538</v>
      </c>
    </row>
    <row r="44" spans="1:12" x14ac:dyDescent="0.25">
      <c r="A44" s="23" t="s">
        <v>59</v>
      </c>
      <c r="B44" s="69">
        <v>38</v>
      </c>
      <c r="C44" s="69">
        <v>23</v>
      </c>
      <c r="D44" s="81">
        <v>126</v>
      </c>
      <c r="E44" s="78">
        <v>43</v>
      </c>
      <c r="F44" s="149">
        <v>230</v>
      </c>
    </row>
    <row r="45" spans="1:12" x14ac:dyDescent="0.25">
      <c r="A45" s="23" t="s">
        <v>60</v>
      </c>
      <c r="B45" s="69" t="s">
        <v>127</v>
      </c>
      <c r="C45" s="69" t="s">
        <v>127</v>
      </c>
      <c r="D45" s="81" t="s">
        <v>127</v>
      </c>
      <c r="E45" s="78" t="s">
        <v>127</v>
      </c>
      <c r="F45" s="149">
        <v>9</v>
      </c>
    </row>
    <row r="46" spans="1:12" x14ac:dyDescent="0.25">
      <c r="A46" s="23" t="s">
        <v>61</v>
      </c>
      <c r="B46" s="76">
        <v>4.7622950819672134</v>
      </c>
      <c r="C46" s="76">
        <v>32.655737704918032</v>
      </c>
      <c r="D46" s="80">
        <v>32.655737704918032</v>
      </c>
      <c r="E46" s="71">
        <v>12.926229508196721</v>
      </c>
      <c r="F46" s="149">
        <v>83</v>
      </c>
      <c r="G46" s="63"/>
      <c r="H46" s="63"/>
      <c r="I46" s="63"/>
      <c r="J46" s="63"/>
      <c r="K46" s="63"/>
      <c r="L46" s="11"/>
    </row>
    <row r="47" spans="1:12" x14ac:dyDescent="0.25">
      <c r="A47" s="23" t="s">
        <v>62</v>
      </c>
      <c r="B47" s="69" t="s">
        <v>128</v>
      </c>
      <c r="C47" s="69" t="s">
        <v>128</v>
      </c>
      <c r="D47" s="81" t="s">
        <v>128</v>
      </c>
      <c r="E47" s="78" t="s">
        <v>128</v>
      </c>
      <c r="F47" s="149">
        <v>97</v>
      </c>
      <c r="G47" s="63"/>
      <c r="H47" s="63"/>
      <c r="I47" s="63"/>
      <c r="J47" s="63"/>
    </row>
    <row r="48" spans="1:12" x14ac:dyDescent="0.25">
      <c r="A48" s="23" t="s">
        <v>63</v>
      </c>
      <c r="B48" s="69">
        <v>7</v>
      </c>
      <c r="C48" s="69">
        <v>4</v>
      </c>
      <c r="D48" s="81">
        <v>32</v>
      </c>
      <c r="E48" s="78">
        <v>16</v>
      </c>
      <c r="F48" s="149">
        <v>59</v>
      </c>
    </row>
    <row r="49" spans="1:6" x14ac:dyDescent="0.25">
      <c r="A49" s="23" t="s">
        <v>64</v>
      </c>
      <c r="B49" s="69">
        <v>12</v>
      </c>
      <c r="C49" s="69">
        <v>8</v>
      </c>
      <c r="D49" s="81">
        <v>49</v>
      </c>
      <c r="E49" s="78">
        <v>22</v>
      </c>
      <c r="F49" s="149">
        <v>91</v>
      </c>
    </row>
    <row r="50" spans="1:6" x14ac:dyDescent="0.25">
      <c r="A50" s="23" t="s">
        <v>65</v>
      </c>
      <c r="B50" s="69">
        <v>5</v>
      </c>
      <c r="C50" s="69">
        <v>9</v>
      </c>
      <c r="D50" s="81">
        <v>36</v>
      </c>
      <c r="E50" s="78">
        <v>14</v>
      </c>
      <c r="F50" s="149">
        <v>64</v>
      </c>
    </row>
    <row r="51" spans="1:6" x14ac:dyDescent="0.25">
      <c r="A51" s="23" t="s">
        <v>66</v>
      </c>
      <c r="B51" s="69" t="s">
        <v>127</v>
      </c>
      <c r="C51" s="69" t="s">
        <v>127</v>
      </c>
      <c r="D51" s="81" t="s">
        <v>127</v>
      </c>
      <c r="E51" s="78" t="s">
        <v>127</v>
      </c>
      <c r="F51" s="149">
        <v>163</v>
      </c>
    </row>
    <row r="52" spans="1:6" x14ac:dyDescent="0.25">
      <c r="A52" s="23" t="s">
        <v>67</v>
      </c>
      <c r="B52" s="69">
        <v>2</v>
      </c>
      <c r="C52" s="69">
        <v>0</v>
      </c>
      <c r="D52" s="81">
        <v>13</v>
      </c>
      <c r="E52" s="78">
        <v>2</v>
      </c>
      <c r="F52" s="149">
        <v>17</v>
      </c>
    </row>
    <row r="53" spans="1:6" x14ac:dyDescent="0.25">
      <c r="A53" s="23" t="s">
        <v>68</v>
      </c>
      <c r="B53" s="69" t="s">
        <v>128</v>
      </c>
      <c r="C53" s="69" t="s">
        <v>128</v>
      </c>
      <c r="D53" s="81" t="s">
        <v>128</v>
      </c>
      <c r="E53" s="78" t="s">
        <v>128</v>
      </c>
      <c r="F53" s="149">
        <v>114</v>
      </c>
    </row>
    <row r="54" spans="1:6" x14ac:dyDescent="0.25">
      <c r="A54" s="23" t="s">
        <v>69</v>
      </c>
      <c r="B54" s="69" t="s">
        <v>128</v>
      </c>
      <c r="C54" s="69" t="s">
        <v>128</v>
      </c>
      <c r="D54" s="81" t="s">
        <v>128</v>
      </c>
      <c r="E54" s="78" t="s">
        <v>128</v>
      </c>
      <c r="F54" s="149">
        <v>119</v>
      </c>
    </row>
    <row r="55" spans="1:6" x14ac:dyDescent="0.25">
      <c r="A55" s="23" t="s">
        <v>70</v>
      </c>
      <c r="B55" s="69">
        <v>0</v>
      </c>
      <c r="C55" s="69">
        <v>0</v>
      </c>
      <c r="D55" s="81">
        <v>0</v>
      </c>
      <c r="E55" s="78">
        <v>3</v>
      </c>
      <c r="F55" s="149">
        <v>3</v>
      </c>
    </row>
    <row r="56" spans="1:6" x14ac:dyDescent="0.25">
      <c r="A56" s="23" t="s">
        <v>71</v>
      </c>
      <c r="B56" s="69">
        <v>5</v>
      </c>
      <c r="C56" s="69">
        <v>3</v>
      </c>
      <c r="D56" s="81">
        <v>19</v>
      </c>
      <c r="E56" s="78">
        <v>4</v>
      </c>
      <c r="F56" s="149">
        <v>31</v>
      </c>
    </row>
    <row r="57" spans="1:6" x14ac:dyDescent="0.25">
      <c r="A57" s="23" t="s">
        <v>72</v>
      </c>
      <c r="B57" s="69">
        <v>0</v>
      </c>
      <c r="C57" s="69">
        <v>1</v>
      </c>
      <c r="D57" s="81">
        <v>5</v>
      </c>
      <c r="E57" s="78">
        <v>3</v>
      </c>
      <c r="F57" s="149">
        <v>9</v>
      </c>
    </row>
    <row r="58" spans="1:6" x14ac:dyDescent="0.25">
      <c r="A58" s="23" t="s">
        <v>73</v>
      </c>
      <c r="B58" s="69">
        <v>1</v>
      </c>
      <c r="C58" s="69">
        <v>0</v>
      </c>
      <c r="D58" s="81">
        <v>25</v>
      </c>
      <c r="E58" s="78">
        <v>22</v>
      </c>
      <c r="F58" s="149">
        <v>48</v>
      </c>
    </row>
    <row r="59" spans="1:6" x14ac:dyDescent="0.25">
      <c r="A59" s="23" t="s">
        <v>74</v>
      </c>
      <c r="B59" s="76">
        <v>42.446808510638299</v>
      </c>
      <c r="C59" s="76">
        <v>18.191489361702128</v>
      </c>
      <c r="D59" s="80">
        <v>33.351063829787236</v>
      </c>
      <c r="E59" s="71">
        <v>1.0106382978723405</v>
      </c>
      <c r="F59" s="149">
        <v>95</v>
      </c>
    </row>
    <row r="60" spans="1:6" x14ac:dyDescent="0.25">
      <c r="A60" s="23" t="s">
        <v>75</v>
      </c>
      <c r="B60" s="69">
        <v>6</v>
      </c>
      <c r="C60" s="69">
        <v>15</v>
      </c>
      <c r="D60" s="81">
        <v>41</v>
      </c>
      <c r="E60" s="78">
        <v>28</v>
      </c>
      <c r="F60" s="149">
        <v>90</v>
      </c>
    </row>
    <row r="61" spans="1:6" x14ac:dyDescent="0.25">
      <c r="A61" s="23" t="s">
        <v>76</v>
      </c>
      <c r="B61" s="69">
        <v>10</v>
      </c>
      <c r="C61" s="69">
        <v>3</v>
      </c>
      <c r="D61" s="81">
        <v>15</v>
      </c>
      <c r="E61" s="78">
        <v>10</v>
      </c>
      <c r="F61" s="149">
        <v>38</v>
      </c>
    </row>
    <row r="62" spans="1:6" x14ac:dyDescent="0.25">
      <c r="A62" s="23" t="s">
        <v>77</v>
      </c>
      <c r="B62" s="69">
        <v>2</v>
      </c>
      <c r="C62" s="69">
        <v>14</v>
      </c>
      <c r="D62" s="81">
        <v>48</v>
      </c>
      <c r="E62" s="78">
        <v>14</v>
      </c>
      <c r="F62" s="149">
        <v>78</v>
      </c>
    </row>
    <row r="63" spans="1:6" x14ac:dyDescent="0.25">
      <c r="A63" s="23" t="s">
        <v>78</v>
      </c>
      <c r="B63" s="69" t="s">
        <v>127</v>
      </c>
      <c r="C63" s="69" t="s">
        <v>127</v>
      </c>
      <c r="D63" s="81" t="s">
        <v>127</v>
      </c>
      <c r="E63" s="78" t="s">
        <v>127</v>
      </c>
      <c r="F63" s="149">
        <v>87</v>
      </c>
    </row>
    <row r="64" spans="1:6" x14ac:dyDescent="0.25">
      <c r="A64" s="23" t="s">
        <v>79</v>
      </c>
      <c r="B64" s="69">
        <v>36</v>
      </c>
      <c r="C64" s="69">
        <v>7</v>
      </c>
      <c r="D64" s="81">
        <v>43</v>
      </c>
      <c r="E64" s="78">
        <v>11</v>
      </c>
      <c r="F64" s="149">
        <v>97</v>
      </c>
    </row>
    <row r="65" spans="1:6" x14ac:dyDescent="0.25">
      <c r="A65" s="23" t="s">
        <v>80</v>
      </c>
      <c r="B65" s="69">
        <v>3</v>
      </c>
      <c r="C65" s="69">
        <v>8</v>
      </c>
      <c r="D65" s="81">
        <v>34</v>
      </c>
      <c r="E65" s="78">
        <v>13</v>
      </c>
      <c r="F65" s="149">
        <v>58</v>
      </c>
    </row>
    <row r="66" spans="1:6" x14ac:dyDescent="0.25">
      <c r="A66" s="23" t="s">
        <v>81</v>
      </c>
      <c r="B66" s="76">
        <v>21.325301204819279</v>
      </c>
      <c r="C66" s="76">
        <v>34.526678141135974</v>
      </c>
      <c r="D66" s="80">
        <v>148.26161790017213</v>
      </c>
      <c r="E66" s="71">
        <v>95.456110154905346</v>
      </c>
      <c r="F66" s="149">
        <v>299.5697074010327</v>
      </c>
    </row>
    <row r="67" spans="1:6" x14ac:dyDescent="0.25">
      <c r="A67" s="23" t="s">
        <v>82</v>
      </c>
      <c r="B67" s="69">
        <v>7</v>
      </c>
      <c r="C67" s="69">
        <v>26</v>
      </c>
      <c r="D67" s="81">
        <v>61</v>
      </c>
      <c r="E67" s="78">
        <v>49</v>
      </c>
      <c r="F67" s="149">
        <v>143</v>
      </c>
    </row>
    <row r="68" spans="1:6" x14ac:dyDescent="0.25">
      <c r="A68" s="23" t="s">
        <v>83</v>
      </c>
      <c r="B68" s="69">
        <v>1</v>
      </c>
      <c r="C68" s="69">
        <v>5</v>
      </c>
      <c r="D68" s="81">
        <v>34</v>
      </c>
      <c r="E68" s="78">
        <v>8</v>
      </c>
      <c r="F68" s="149">
        <v>48</v>
      </c>
    </row>
    <row r="69" spans="1:6" x14ac:dyDescent="0.25">
      <c r="A69" s="23" t="s">
        <v>84</v>
      </c>
      <c r="B69" s="69">
        <v>0</v>
      </c>
      <c r="C69" s="69">
        <v>9</v>
      </c>
      <c r="D69" s="81">
        <v>36</v>
      </c>
      <c r="E69" s="78">
        <v>42</v>
      </c>
      <c r="F69" s="149">
        <v>87</v>
      </c>
    </row>
    <row r="70" spans="1:6" x14ac:dyDescent="0.25">
      <c r="A70" s="23" t="s">
        <v>85</v>
      </c>
      <c r="B70" s="69">
        <v>13</v>
      </c>
      <c r="C70" s="69">
        <v>4</v>
      </c>
      <c r="D70" s="81">
        <v>15</v>
      </c>
      <c r="E70" s="78">
        <v>11</v>
      </c>
      <c r="F70" s="149">
        <v>43</v>
      </c>
    </row>
    <row r="71" spans="1:6" x14ac:dyDescent="0.25">
      <c r="A71" s="23" t="s">
        <v>86</v>
      </c>
      <c r="B71" s="69">
        <v>0</v>
      </c>
      <c r="C71" s="69">
        <v>0</v>
      </c>
      <c r="D71" s="81">
        <v>0</v>
      </c>
      <c r="E71" s="78">
        <v>0</v>
      </c>
      <c r="F71" s="149">
        <v>287</v>
      </c>
    </row>
    <row r="72" spans="1:6" x14ac:dyDescent="0.25">
      <c r="A72" s="23" t="s">
        <v>87</v>
      </c>
      <c r="B72" s="69" t="s">
        <v>128</v>
      </c>
      <c r="C72" s="69" t="s">
        <v>128</v>
      </c>
      <c r="D72" s="81" t="s">
        <v>128</v>
      </c>
      <c r="E72" s="78" t="s">
        <v>128</v>
      </c>
      <c r="F72" s="149">
        <v>38</v>
      </c>
    </row>
    <row r="73" spans="1:6" x14ac:dyDescent="0.25">
      <c r="A73" s="23" t="s">
        <v>88</v>
      </c>
      <c r="B73" s="69" t="s">
        <v>127</v>
      </c>
      <c r="C73" s="69" t="s">
        <v>127</v>
      </c>
      <c r="D73" s="81" t="s">
        <v>127</v>
      </c>
      <c r="E73" s="78" t="s">
        <v>127</v>
      </c>
      <c r="F73" s="149">
        <v>42</v>
      </c>
    </row>
    <row r="74" spans="1:6" x14ac:dyDescent="0.25">
      <c r="A74" s="23" t="s">
        <v>89</v>
      </c>
      <c r="B74" s="76">
        <v>4.8604651162790695</v>
      </c>
      <c r="C74" s="76">
        <v>2.9162790697674419</v>
      </c>
      <c r="D74" s="80">
        <v>21.386046511627907</v>
      </c>
      <c r="E74" s="71">
        <v>12.637209302325582</v>
      </c>
      <c r="F74" s="149">
        <v>41.800000000000004</v>
      </c>
    </row>
    <row r="75" spans="1:6" x14ac:dyDescent="0.25">
      <c r="A75" s="23" t="s">
        <v>90</v>
      </c>
      <c r="B75" s="69">
        <v>40</v>
      </c>
      <c r="C75" s="69">
        <v>9</v>
      </c>
      <c r="D75" s="81">
        <v>59</v>
      </c>
      <c r="E75" s="78">
        <v>17</v>
      </c>
      <c r="F75" s="149">
        <v>125</v>
      </c>
    </row>
    <row r="76" spans="1:6" x14ac:dyDescent="0.25">
      <c r="A76" s="23" t="s">
        <v>91</v>
      </c>
      <c r="B76" s="69" t="s">
        <v>127</v>
      </c>
      <c r="C76" s="69" t="s">
        <v>127</v>
      </c>
      <c r="D76" s="81" t="s">
        <v>127</v>
      </c>
      <c r="E76" s="78" t="s">
        <v>127</v>
      </c>
      <c r="F76" s="149">
        <v>163.28407472230623</v>
      </c>
    </row>
    <row r="77" spans="1:6" x14ac:dyDescent="0.25">
      <c r="A77" s="23" t="s">
        <v>92</v>
      </c>
      <c r="B77" s="76">
        <v>3.911111111111111</v>
      </c>
      <c r="C77" s="76">
        <v>5.8666666666666663</v>
      </c>
      <c r="D77" s="80">
        <v>22.488888888888887</v>
      </c>
      <c r="E77" s="71">
        <v>11.733333333333333</v>
      </c>
      <c r="F77" s="149">
        <v>44</v>
      </c>
    </row>
    <row r="78" spans="1:6" x14ac:dyDescent="0.25">
      <c r="A78" s="23" t="s">
        <v>93</v>
      </c>
      <c r="B78" s="69">
        <v>17</v>
      </c>
      <c r="C78" s="69">
        <v>12</v>
      </c>
      <c r="D78" s="81">
        <v>35</v>
      </c>
      <c r="E78" s="78">
        <v>1</v>
      </c>
      <c r="F78" s="149">
        <v>65</v>
      </c>
    </row>
    <row r="79" spans="1:6" x14ac:dyDescent="0.25">
      <c r="A79" s="23" t="s">
        <v>94</v>
      </c>
      <c r="B79" s="69">
        <v>31</v>
      </c>
      <c r="C79" s="69">
        <v>19</v>
      </c>
      <c r="D79" s="81">
        <v>55</v>
      </c>
      <c r="E79" s="78">
        <v>34</v>
      </c>
      <c r="F79" s="149">
        <v>139</v>
      </c>
    </row>
    <row r="80" spans="1:6" x14ac:dyDescent="0.25">
      <c r="A80" s="23" t="s">
        <v>95</v>
      </c>
      <c r="B80" s="69">
        <v>10</v>
      </c>
      <c r="C80" s="69">
        <v>4</v>
      </c>
      <c r="D80" s="81">
        <v>12</v>
      </c>
      <c r="E80" s="78">
        <v>4</v>
      </c>
      <c r="F80" s="149">
        <v>30</v>
      </c>
    </row>
    <row r="81" spans="1:6" x14ac:dyDescent="0.25">
      <c r="A81" s="23" t="s">
        <v>96</v>
      </c>
      <c r="B81" s="76">
        <v>9.513513513513514</v>
      </c>
      <c r="C81" s="76">
        <v>10.702702702702704</v>
      </c>
      <c r="D81" s="80">
        <v>63.027027027027032</v>
      </c>
      <c r="E81" s="71">
        <v>136.75675675675677</v>
      </c>
      <c r="F81" s="149">
        <v>220</v>
      </c>
    </row>
    <row r="82" spans="1:6" x14ac:dyDescent="0.25">
      <c r="A82" s="23" t="s">
        <v>97</v>
      </c>
      <c r="B82" s="76">
        <v>63.224242424242426</v>
      </c>
      <c r="C82" s="76">
        <v>36.551515151515154</v>
      </c>
      <c r="D82" s="80">
        <v>76.066666666666663</v>
      </c>
      <c r="E82" s="71">
        <v>41.490909090909092</v>
      </c>
      <c r="F82" s="149">
        <v>217.33333333333331</v>
      </c>
    </row>
    <row r="83" spans="1:6" x14ac:dyDescent="0.25">
      <c r="A83" s="23" t="s">
        <v>98</v>
      </c>
      <c r="B83" s="69">
        <v>10</v>
      </c>
      <c r="C83" s="69">
        <v>11</v>
      </c>
      <c r="D83" s="81">
        <v>65</v>
      </c>
      <c r="E83" s="78">
        <v>29</v>
      </c>
      <c r="F83" s="149">
        <v>115</v>
      </c>
    </row>
    <row r="84" spans="1:6" x14ac:dyDescent="0.25">
      <c r="A84" s="23" t="s">
        <v>99</v>
      </c>
      <c r="B84" s="69">
        <v>9</v>
      </c>
      <c r="C84" s="69">
        <v>3</v>
      </c>
      <c r="D84" s="81">
        <v>60</v>
      </c>
      <c r="E84" s="78">
        <v>41</v>
      </c>
      <c r="F84" s="149">
        <v>113</v>
      </c>
    </row>
    <row r="85" spans="1:6" x14ac:dyDescent="0.25">
      <c r="A85" s="23" t="s">
        <v>100</v>
      </c>
      <c r="B85" s="69">
        <v>12</v>
      </c>
      <c r="C85" s="69">
        <v>22</v>
      </c>
      <c r="D85" s="81">
        <v>114</v>
      </c>
      <c r="E85" s="78">
        <v>112</v>
      </c>
      <c r="F85" s="149">
        <v>260</v>
      </c>
    </row>
    <row r="86" spans="1:6" x14ac:dyDescent="0.25">
      <c r="A86" s="23" t="s">
        <v>101</v>
      </c>
      <c r="B86" s="69">
        <v>36</v>
      </c>
      <c r="C86" s="69">
        <v>29</v>
      </c>
      <c r="D86" s="81">
        <v>129</v>
      </c>
      <c r="E86" s="78">
        <v>76</v>
      </c>
      <c r="F86" s="149">
        <v>270</v>
      </c>
    </row>
    <row r="87" spans="1:6" x14ac:dyDescent="0.25">
      <c r="A87" s="23" t="s">
        <v>102</v>
      </c>
      <c r="B87" s="76">
        <v>66.529824561403501</v>
      </c>
      <c r="C87" s="76">
        <v>21.845614035087721</v>
      </c>
      <c r="D87" s="80">
        <v>90.361403508771929</v>
      </c>
      <c r="E87" s="71">
        <v>104.26315789473684</v>
      </c>
      <c r="F87" s="149">
        <v>283</v>
      </c>
    </row>
    <row r="88" spans="1:6" x14ac:dyDescent="0.25">
      <c r="A88" s="23" t="s">
        <v>103</v>
      </c>
      <c r="B88" s="69">
        <v>0</v>
      </c>
      <c r="C88" s="69">
        <v>0</v>
      </c>
      <c r="D88" s="69">
        <v>0</v>
      </c>
      <c r="E88" s="69">
        <v>0</v>
      </c>
      <c r="F88" s="149">
        <v>0</v>
      </c>
    </row>
    <row r="89" spans="1:6" x14ac:dyDescent="0.25">
      <c r="A89" s="23" t="s">
        <v>104</v>
      </c>
      <c r="B89" s="69">
        <v>11</v>
      </c>
      <c r="C89" s="69">
        <v>16</v>
      </c>
      <c r="D89" s="81">
        <v>35</v>
      </c>
      <c r="E89" s="78">
        <v>17</v>
      </c>
      <c r="F89" s="149">
        <v>79</v>
      </c>
    </row>
    <row r="90" spans="1:6" x14ac:dyDescent="0.25">
      <c r="A90" s="23" t="s">
        <v>105</v>
      </c>
      <c r="B90" s="69">
        <v>18</v>
      </c>
      <c r="C90" s="69">
        <v>20</v>
      </c>
      <c r="D90" s="81">
        <v>91</v>
      </c>
      <c r="E90" s="78">
        <v>40</v>
      </c>
      <c r="F90" s="149">
        <v>169</v>
      </c>
    </row>
    <row r="91" spans="1:6" x14ac:dyDescent="0.25">
      <c r="A91" s="23" t="s">
        <v>106</v>
      </c>
      <c r="B91" s="69">
        <v>4</v>
      </c>
      <c r="C91" s="69">
        <v>8</v>
      </c>
      <c r="D91" s="81">
        <v>34</v>
      </c>
      <c r="E91" s="78">
        <v>21</v>
      </c>
      <c r="F91" s="149">
        <v>67</v>
      </c>
    </row>
    <row r="92" spans="1:6" x14ac:dyDescent="0.25">
      <c r="A92" s="23" t="s">
        <v>107</v>
      </c>
      <c r="B92" s="69">
        <v>0</v>
      </c>
      <c r="C92" s="69">
        <v>0</v>
      </c>
      <c r="D92" s="81">
        <v>2</v>
      </c>
      <c r="E92" s="78">
        <v>0</v>
      </c>
      <c r="F92" s="149">
        <v>2</v>
      </c>
    </row>
    <row r="93" spans="1:6" x14ac:dyDescent="0.25">
      <c r="A93" s="23" t="s">
        <v>108</v>
      </c>
      <c r="B93" s="69">
        <v>10</v>
      </c>
      <c r="C93" s="69">
        <v>12</v>
      </c>
      <c r="D93" s="81">
        <v>80</v>
      </c>
      <c r="E93" s="78">
        <v>32</v>
      </c>
      <c r="F93" s="149">
        <v>134</v>
      </c>
    </row>
    <row r="94" spans="1:6" x14ac:dyDescent="0.25">
      <c r="A94" s="23" t="s">
        <v>109</v>
      </c>
      <c r="B94" s="69">
        <v>0</v>
      </c>
      <c r="C94" s="69">
        <v>7</v>
      </c>
      <c r="D94" s="81">
        <v>8</v>
      </c>
      <c r="E94" s="78">
        <v>1</v>
      </c>
      <c r="F94" s="149">
        <v>16</v>
      </c>
    </row>
    <row r="95" spans="1:6" x14ac:dyDescent="0.25">
      <c r="A95" s="23" t="s">
        <v>110</v>
      </c>
      <c r="B95" s="69">
        <v>38</v>
      </c>
      <c r="C95" s="69">
        <v>12</v>
      </c>
      <c r="D95" s="81">
        <v>52</v>
      </c>
      <c r="E95" s="78">
        <v>49</v>
      </c>
      <c r="F95" s="149">
        <v>151</v>
      </c>
    </row>
    <row r="96" spans="1:6" x14ac:dyDescent="0.25">
      <c r="A96" s="23" t="s">
        <v>111</v>
      </c>
      <c r="B96" s="69">
        <v>5</v>
      </c>
      <c r="C96" s="69">
        <v>22</v>
      </c>
      <c r="D96" s="81">
        <v>74</v>
      </c>
      <c r="E96" s="78">
        <v>79</v>
      </c>
      <c r="F96" s="149">
        <v>180</v>
      </c>
    </row>
    <row r="97" spans="1:6" x14ac:dyDescent="0.25">
      <c r="A97" s="23" t="s">
        <v>112</v>
      </c>
      <c r="B97" s="69">
        <v>5</v>
      </c>
      <c r="C97" s="69">
        <v>5</v>
      </c>
      <c r="D97" s="81">
        <v>26</v>
      </c>
      <c r="E97" s="78">
        <v>16</v>
      </c>
      <c r="F97" s="149">
        <v>52</v>
      </c>
    </row>
    <row r="98" spans="1:6" x14ac:dyDescent="0.25">
      <c r="A98" s="23" t="s">
        <v>113</v>
      </c>
      <c r="B98" s="69">
        <v>5</v>
      </c>
      <c r="C98" s="69">
        <v>12</v>
      </c>
      <c r="D98" s="81">
        <v>48</v>
      </c>
      <c r="E98" s="78">
        <v>16</v>
      </c>
      <c r="F98" s="149">
        <v>81</v>
      </c>
    </row>
    <row r="99" spans="1:6" x14ac:dyDescent="0.25">
      <c r="A99" s="23" t="s">
        <v>114</v>
      </c>
      <c r="B99" s="69">
        <v>12</v>
      </c>
      <c r="C99" s="69">
        <v>23</v>
      </c>
      <c r="D99" s="81">
        <v>72</v>
      </c>
      <c r="E99" s="78">
        <v>39</v>
      </c>
      <c r="F99" s="149">
        <v>146</v>
      </c>
    </row>
    <row r="100" spans="1:6" x14ac:dyDescent="0.25">
      <c r="A100" s="23" t="s">
        <v>115</v>
      </c>
      <c r="B100" s="69">
        <v>18</v>
      </c>
      <c r="C100" s="69">
        <v>9</v>
      </c>
      <c r="D100" s="81">
        <v>33</v>
      </c>
      <c r="E100" s="78">
        <v>7</v>
      </c>
      <c r="F100" s="149">
        <v>67</v>
      </c>
    </row>
    <row r="101" spans="1:6" x14ac:dyDescent="0.25">
      <c r="A101" s="23" t="s">
        <v>116</v>
      </c>
      <c r="B101" s="69">
        <v>4</v>
      </c>
      <c r="C101" s="69">
        <v>0</v>
      </c>
      <c r="D101" s="81">
        <v>2</v>
      </c>
      <c r="E101" s="78">
        <v>1</v>
      </c>
      <c r="F101" s="149">
        <v>7</v>
      </c>
    </row>
    <row r="102" spans="1:6" x14ac:dyDescent="0.25">
      <c r="A102" s="23" t="s">
        <v>117</v>
      </c>
      <c r="B102" s="69">
        <v>15</v>
      </c>
      <c r="C102" s="69">
        <v>25</v>
      </c>
      <c r="D102" s="81">
        <v>27</v>
      </c>
      <c r="E102" s="78">
        <v>45</v>
      </c>
      <c r="F102" s="149">
        <v>112</v>
      </c>
    </row>
    <row r="103" spans="1:6" x14ac:dyDescent="0.25">
      <c r="A103" s="23" t="s">
        <v>118</v>
      </c>
      <c r="B103" s="69">
        <v>6</v>
      </c>
      <c r="C103" s="69">
        <v>7</v>
      </c>
      <c r="D103" s="81">
        <v>36</v>
      </c>
      <c r="E103" s="78">
        <v>49</v>
      </c>
      <c r="F103" s="149">
        <v>98</v>
      </c>
    </row>
    <row r="104" spans="1:6" x14ac:dyDescent="0.25">
      <c r="A104" s="23" t="s">
        <v>119</v>
      </c>
      <c r="B104" s="69">
        <v>6</v>
      </c>
      <c r="C104" s="69">
        <v>23</v>
      </c>
      <c r="D104" s="81">
        <v>67</v>
      </c>
      <c r="E104" s="78">
        <v>108</v>
      </c>
      <c r="F104" s="149">
        <v>204</v>
      </c>
    </row>
    <row r="105" spans="1:6" x14ac:dyDescent="0.25">
      <c r="A105" s="23" t="s">
        <v>120</v>
      </c>
      <c r="B105" s="69">
        <v>8</v>
      </c>
      <c r="C105" s="69">
        <v>14</v>
      </c>
      <c r="D105" s="81">
        <v>74</v>
      </c>
      <c r="E105" s="78">
        <v>124</v>
      </c>
      <c r="F105" s="150">
        <v>220</v>
      </c>
    </row>
    <row r="106" spans="1:6" x14ac:dyDescent="0.25">
      <c r="A106" s="27" t="s">
        <v>121</v>
      </c>
      <c r="B106" s="128">
        <v>0</v>
      </c>
      <c r="C106" s="162">
        <v>0</v>
      </c>
      <c r="D106" s="173">
        <v>0</v>
      </c>
      <c r="E106" s="173">
        <v>0</v>
      </c>
      <c r="F106" s="149">
        <v>0</v>
      </c>
    </row>
    <row r="107" spans="1:6" x14ac:dyDescent="0.25">
      <c r="A107" s="30" t="s">
        <v>122</v>
      </c>
      <c r="B107" s="129" t="s">
        <v>127</v>
      </c>
      <c r="C107" s="164" t="s">
        <v>127</v>
      </c>
      <c r="D107" s="174" t="s">
        <v>127</v>
      </c>
      <c r="E107" s="174" t="s">
        <v>127</v>
      </c>
      <c r="F107" s="149">
        <v>32.266666667400003</v>
      </c>
    </row>
    <row r="108" spans="1:6" x14ac:dyDescent="0.25">
      <c r="A108" s="30" t="s">
        <v>123</v>
      </c>
      <c r="B108" s="69">
        <v>0</v>
      </c>
      <c r="C108" s="69">
        <v>0</v>
      </c>
      <c r="D108" s="69">
        <v>0</v>
      </c>
      <c r="E108" s="69">
        <v>0</v>
      </c>
      <c r="F108" s="149">
        <v>0</v>
      </c>
    </row>
    <row r="109" spans="1:6" x14ac:dyDescent="0.25">
      <c r="A109" s="31" t="s">
        <v>124</v>
      </c>
      <c r="B109" s="130">
        <v>3</v>
      </c>
      <c r="C109" s="165">
        <v>2</v>
      </c>
      <c r="D109" s="175">
        <v>1</v>
      </c>
      <c r="E109" s="175">
        <v>1</v>
      </c>
      <c r="F109" s="123">
        <v>7</v>
      </c>
    </row>
    <row r="113" spans="1:1" s="134" customFormat="1" x14ac:dyDescent="0.25">
      <c r="A113" s="137"/>
    </row>
    <row r="114" spans="1:1" s="134" customFormat="1" x14ac:dyDescent="0.25">
      <c r="A114" s="137"/>
    </row>
  </sheetData>
  <hyperlinks>
    <hyperlink ref="I1" location="Sommaire!A1" display="Retour sommair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5" sqref="G15"/>
    </sheetView>
  </sheetViews>
  <sheetFormatPr baseColWidth="10" defaultRowHeight="15" x14ac:dyDescent="0.25"/>
  <cols>
    <col min="1" max="1" width="22.28515625" style="4" customWidth="1"/>
    <col min="2" max="2" width="16.85546875" style="4" customWidth="1"/>
    <col min="3" max="3" width="21.7109375" style="4" customWidth="1"/>
    <col min="4" max="4" width="22" style="4" customWidth="1"/>
    <col min="5" max="16384" width="11.42578125" style="4"/>
  </cols>
  <sheetData>
    <row r="1" spans="1:5" x14ac:dyDescent="0.25">
      <c r="A1" s="8" t="s">
        <v>170</v>
      </c>
      <c r="E1" s="3" t="s">
        <v>209</v>
      </c>
    </row>
    <row r="2" spans="1:5" x14ac:dyDescent="0.25">
      <c r="A2" s="18" t="s">
        <v>125</v>
      </c>
    </row>
    <row r="3" spans="1:5" x14ac:dyDescent="0.25">
      <c r="A3" s="9" t="s">
        <v>301</v>
      </c>
    </row>
    <row r="4" spans="1:5" s="138" customFormat="1" x14ac:dyDescent="0.25">
      <c r="A4" s="142" t="s">
        <v>126</v>
      </c>
    </row>
    <row r="5" spans="1:5" x14ac:dyDescent="0.25">
      <c r="A5" s="25" t="s">
        <v>171</v>
      </c>
    </row>
    <row r="8" spans="1:5" ht="103.5" customHeight="1" x14ac:dyDescent="0.25">
      <c r="A8" s="32" t="s">
        <v>17</v>
      </c>
      <c r="B8" s="37" t="s">
        <v>136</v>
      </c>
      <c r="C8" s="37" t="s">
        <v>137</v>
      </c>
      <c r="D8" s="37" t="s">
        <v>138</v>
      </c>
      <c r="E8" s="119" t="s">
        <v>341</v>
      </c>
    </row>
    <row r="9" spans="1:5" x14ac:dyDescent="0.25">
      <c r="A9" s="22" t="s">
        <v>24</v>
      </c>
      <c r="B9" s="67" t="s">
        <v>127</v>
      </c>
      <c r="C9" s="89" t="s">
        <v>127</v>
      </c>
      <c r="D9" s="89" t="s">
        <v>127</v>
      </c>
      <c r="E9" s="121">
        <v>104</v>
      </c>
    </row>
    <row r="10" spans="1:5" x14ac:dyDescent="0.25">
      <c r="A10" s="23" t="s">
        <v>25</v>
      </c>
      <c r="B10" s="76" t="s">
        <v>127</v>
      </c>
      <c r="C10" s="80" t="s">
        <v>127</v>
      </c>
      <c r="D10" s="80" t="s">
        <v>127</v>
      </c>
      <c r="E10" s="122">
        <v>164.00308009347583</v>
      </c>
    </row>
    <row r="11" spans="1:5" x14ac:dyDescent="0.25">
      <c r="A11" s="23" t="s">
        <v>26</v>
      </c>
      <c r="B11" s="69">
        <v>17</v>
      </c>
      <c r="C11" s="81">
        <v>64</v>
      </c>
      <c r="D11" s="81">
        <v>1</v>
      </c>
      <c r="E11" s="122">
        <v>82</v>
      </c>
    </row>
    <row r="12" spans="1:5" x14ac:dyDescent="0.25">
      <c r="A12" s="23" t="s">
        <v>27</v>
      </c>
      <c r="B12" s="69">
        <v>16</v>
      </c>
      <c r="C12" s="81">
        <v>13</v>
      </c>
      <c r="D12" s="81">
        <v>0</v>
      </c>
      <c r="E12" s="122">
        <v>29</v>
      </c>
    </row>
    <row r="13" spans="1:5" x14ac:dyDescent="0.25">
      <c r="A13" s="23" t="s">
        <v>28</v>
      </c>
      <c r="B13" s="69">
        <v>0</v>
      </c>
      <c r="C13" s="81">
        <v>1</v>
      </c>
      <c r="D13" s="81">
        <v>0</v>
      </c>
      <c r="E13" s="122">
        <v>1</v>
      </c>
    </row>
    <row r="14" spans="1:5" x14ac:dyDescent="0.25">
      <c r="A14" s="23" t="s">
        <v>29</v>
      </c>
      <c r="B14" s="69" t="s">
        <v>127</v>
      </c>
      <c r="C14" s="81" t="s">
        <v>127</v>
      </c>
      <c r="D14" s="81" t="s">
        <v>127</v>
      </c>
      <c r="E14" s="122">
        <v>115</v>
      </c>
    </row>
    <row r="15" spans="1:5" x14ac:dyDescent="0.25">
      <c r="A15" s="23" t="s">
        <v>30</v>
      </c>
      <c r="B15" s="69">
        <v>21</v>
      </c>
      <c r="C15" s="81">
        <v>24</v>
      </c>
      <c r="D15" s="81">
        <v>0</v>
      </c>
      <c r="E15" s="122">
        <v>45</v>
      </c>
    </row>
    <row r="16" spans="1:5" x14ac:dyDescent="0.25">
      <c r="A16" s="23" t="s">
        <v>31</v>
      </c>
      <c r="B16" s="69">
        <v>28</v>
      </c>
      <c r="C16" s="81">
        <v>25</v>
      </c>
      <c r="D16" s="81">
        <v>0</v>
      </c>
      <c r="E16" s="122">
        <v>53</v>
      </c>
    </row>
    <row r="17" spans="1:5" x14ac:dyDescent="0.25">
      <c r="A17" s="23" t="s">
        <v>32</v>
      </c>
      <c r="B17" s="69">
        <v>0</v>
      </c>
      <c r="C17" s="81">
        <v>1</v>
      </c>
      <c r="D17" s="81">
        <v>0</v>
      </c>
      <c r="E17" s="122">
        <v>1</v>
      </c>
    </row>
    <row r="18" spans="1:5" x14ac:dyDescent="0.25">
      <c r="A18" s="23" t="s">
        <v>33</v>
      </c>
      <c r="B18" s="69">
        <v>12</v>
      </c>
      <c r="C18" s="81">
        <v>0</v>
      </c>
      <c r="D18" s="81">
        <v>3</v>
      </c>
      <c r="E18" s="122">
        <v>15</v>
      </c>
    </row>
    <row r="19" spans="1:5" x14ac:dyDescent="0.25">
      <c r="A19" s="23" t="s">
        <v>34</v>
      </c>
      <c r="B19" s="69">
        <v>66</v>
      </c>
      <c r="C19" s="81">
        <v>31</v>
      </c>
      <c r="D19" s="81">
        <v>0</v>
      </c>
      <c r="E19" s="122">
        <v>97</v>
      </c>
    </row>
    <row r="20" spans="1:5" x14ac:dyDescent="0.25">
      <c r="A20" s="23" t="s">
        <v>35</v>
      </c>
      <c r="B20" s="69">
        <v>40</v>
      </c>
      <c r="C20" s="81">
        <v>23</v>
      </c>
      <c r="D20" s="81">
        <v>0</v>
      </c>
      <c r="E20" s="122">
        <v>63</v>
      </c>
    </row>
    <row r="21" spans="1:5" x14ac:dyDescent="0.25">
      <c r="A21" s="23" t="s">
        <v>36</v>
      </c>
      <c r="B21" s="69">
        <v>4</v>
      </c>
      <c r="C21" s="81">
        <v>73</v>
      </c>
      <c r="D21" s="81">
        <v>0</v>
      </c>
      <c r="E21" s="122">
        <v>77</v>
      </c>
    </row>
    <row r="22" spans="1:5" x14ac:dyDescent="0.25">
      <c r="A22" s="23" t="s">
        <v>37</v>
      </c>
      <c r="B22" s="76" t="s">
        <v>127</v>
      </c>
      <c r="C22" s="80" t="s">
        <v>127</v>
      </c>
      <c r="D22" s="80" t="s">
        <v>127</v>
      </c>
      <c r="E22" s="122">
        <v>108.02017312497502</v>
      </c>
    </row>
    <row r="23" spans="1:5" x14ac:dyDescent="0.25">
      <c r="A23" s="23" t="s">
        <v>38</v>
      </c>
      <c r="B23" s="69">
        <v>8</v>
      </c>
      <c r="C23" s="81">
        <v>20</v>
      </c>
      <c r="D23" s="81">
        <v>0</v>
      </c>
      <c r="E23" s="122">
        <v>28</v>
      </c>
    </row>
    <row r="24" spans="1:5" x14ac:dyDescent="0.25">
      <c r="A24" s="23" t="s">
        <v>39</v>
      </c>
      <c r="B24" s="69">
        <v>32</v>
      </c>
      <c r="C24" s="81">
        <v>6</v>
      </c>
      <c r="D24" s="81">
        <v>0</v>
      </c>
      <c r="E24" s="122">
        <v>38</v>
      </c>
    </row>
    <row r="25" spans="1:5" x14ac:dyDescent="0.25">
      <c r="A25" s="23" t="s">
        <v>40</v>
      </c>
      <c r="B25" s="69">
        <v>107</v>
      </c>
      <c r="C25" s="81">
        <v>78</v>
      </c>
      <c r="D25" s="81">
        <v>0</v>
      </c>
      <c r="E25" s="122">
        <v>185</v>
      </c>
    </row>
    <row r="26" spans="1:5" x14ac:dyDescent="0.25">
      <c r="A26" s="23" t="s">
        <v>41</v>
      </c>
      <c r="B26" s="69">
        <v>16</v>
      </c>
      <c r="C26" s="81">
        <v>41</v>
      </c>
      <c r="D26" s="81">
        <v>0</v>
      </c>
      <c r="E26" s="122">
        <v>57</v>
      </c>
    </row>
    <row r="27" spans="1:5" x14ac:dyDescent="0.25">
      <c r="A27" s="23" t="s">
        <v>42</v>
      </c>
      <c r="B27" s="69">
        <v>62</v>
      </c>
      <c r="C27" s="81">
        <v>29</v>
      </c>
      <c r="D27" s="81">
        <v>0</v>
      </c>
      <c r="E27" s="122">
        <v>91</v>
      </c>
    </row>
    <row r="28" spans="1:5" x14ac:dyDescent="0.25">
      <c r="A28" s="23" t="s">
        <v>43</v>
      </c>
      <c r="B28" s="69">
        <v>15</v>
      </c>
      <c r="C28" s="81">
        <v>9</v>
      </c>
      <c r="D28" s="81">
        <v>0</v>
      </c>
      <c r="E28" s="122">
        <v>24</v>
      </c>
    </row>
    <row r="29" spans="1:5" x14ac:dyDescent="0.25">
      <c r="A29" s="23" t="s">
        <v>44</v>
      </c>
      <c r="B29" s="69">
        <v>15</v>
      </c>
      <c r="C29" s="81">
        <v>34</v>
      </c>
      <c r="D29" s="81">
        <v>0</v>
      </c>
      <c r="E29" s="122">
        <v>49</v>
      </c>
    </row>
    <row r="30" spans="1:5" x14ac:dyDescent="0.25">
      <c r="A30" s="23" t="s">
        <v>45</v>
      </c>
      <c r="B30" s="69">
        <v>39</v>
      </c>
      <c r="C30" s="81">
        <v>55</v>
      </c>
      <c r="D30" s="81">
        <v>0</v>
      </c>
      <c r="E30" s="122">
        <v>94</v>
      </c>
    </row>
    <row r="31" spans="1:5" x14ac:dyDescent="0.25">
      <c r="A31" s="23" t="s">
        <v>46</v>
      </c>
      <c r="B31" s="69">
        <v>36</v>
      </c>
      <c r="C31" s="81">
        <v>38</v>
      </c>
      <c r="D31" s="81">
        <v>0</v>
      </c>
      <c r="E31" s="122">
        <v>74</v>
      </c>
    </row>
    <row r="32" spans="1:5" x14ac:dyDescent="0.25">
      <c r="A32" s="23" t="s">
        <v>47</v>
      </c>
      <c r="B32" s="69">
        <v>18</v>
      </c>
      <c r="C32" s="81">
        <v>14</v>
      </c>
      <c r="D32" s="81">
        <v>0</v>
      </c>
      <c r="E32" s="122">
        <v>32</v>
      </c>
    </row>
    <row r="33" spans="1:5" x14ac:dyDescent="0.25">
      <c r="A33" s="23" t="s">
        <v>48</v>
      </c>
      <c r="B33" s="76" t="s">
        <v>127</v>
      </c>
      <c r="C33" s="80" t="s">
        <v>127</v>
      </c>
      <c r="D33" s="80" t="s">
        <v>127</v>
      </c>
      <c r="E33" s="122">
        <v>54</v>
      </c>
    </row>
    <row r="34" spans="1:5" x14ac:dyDescent="0.25">
      <c r="A34" s="23" t="s">
        <v>49</v>
      </c>
      <c r="B34" s="69">
        <v>18</v>
      </c>
      <c r="C34" s="81">
        <v>73</v>
      </c>
      <c r="D34" s="81">
        <v>0</v>
      </c>
      <c r="E34" s="122">
        <v>91</v>
      </c>
    </row>
    <row r="35" spans="1:5" x14ac:dyDescent="0.25">
      <c r="A35" s="23" t="s">
        <v>50</v>
      </c>
      <c r="B35" s="69" t="s">
        <v>128</v>
      </c>
      <c r="C35" s="81" t="s">
        <v>128</v>
      </c>
      <c r="D35" s="81" t="s">
        <v>128</v>
      </c>
      <c r="E35" s="122">
        <v>48</v>
      </c>
    </row>
    <row r="36" spans="1:5" x14ac:dyDescent="0.25">
      <c r="A36" s="23" t="s">
        <v>51</v>
      </c>
      <c r="B36" s="81">
        <v>0</v>
      </c>
      <c r="C36" s="81">
        <v>25</v>
      </c>
      <c r="D36" s="81">
        <v>0</v>
      </c>
      <c r="E36" s="122">
        <v>25</v>
      </c>
    </row>
    <row r="37" spans="1:5" x14ac:dyDescent="0.25">
      <c r="A37" s="23" t="s">
        <v>52</v>
      </c>
      <c r="B37" s="69">
        <v>45</v>
      </c>
      <c r="C37" s="81">
        <v>4</v>
      </c>
      <c r="D37" s="81">
        <v>0</v>
      </c>
      <c r="E37" s="122">
        <v>49</v>
      </c>
    </row>
    <row r="38" spans="1:5" x14ac:dyDescent="0.25">
      <c r="A38" s="23" t="s">
        <v>53</v>
      </c>
      <c r="B38" s="69">
        <v>0</v>
      </c>
      <c r="C38" s="81">
        <v>110</v>
      </c>
      <c r="D38" s="81">
        <v>0</v>
      </c>
      <c r="E38" s="122">
        <v>110</v>
      </c>
    </row>
    <row r="39" spans="1:5" x14ac:dyDescent="0.25">
      <c r="A39" s="23" t="s">
        <v>54</v>
      </c>
      <c r="B39" s="69">
        <v>112</v>
      </c>
      <c r="C39" s="81">
        <v>0</v>
      </c>
      <c r="D39" s="81">
        <v>1</v>
      </c>
      <c r="E39" s="122">
        <v>113</v>
      </c>
    </row>
    <row r="40" spans="1:5" x14ac:dyDescent="0.25">
      <c r="A40" s="23" t="s">
        <v>55</v>
      </c>
      <c r="B40" s="69">
        <v>41</v>
      </c>
      <c r="C40" s="81">
        <v>6</v>
      </c>
      <c r="D40" s="81">
        <v>0</v>
      </c>
      <c r="E40" s="122">
        <v>47</v>
      </c>
    </row>
    <row r="41" spans="1:5" x14ac:dyDescent="0.25">
      <c r="A41" s="23" t="s">
        <v>56</v>
      </c>
      <c r="B41" s="69">
        <v>3</v>
      </c>
      <c r="C41" s="81">
        <v>3</v>
      </c>
      <c r="D41" s="81">
        <v>0</v>
      </c>
      <c r="E41" s="122">
        <v>6</v>
      </c>
    </row>
    <row r="42" spans="1:5" x14ac:dyDescent="0.25">
      <c r="A42" s="23" t="s">
        <v>57</v>
      </c>
      <c r="B42" s="69">
        <v>101</v>
      </c>
      <c r="C42" s="81">
        <v>47</v>
      </c>
      <c r="D42" s="81">
        <v>0</v>
      </c>
      <c r="E42" s="122">
        <v>148</v>
      </c>
    </row>
    <row r="43" spans="1:5" x14ac:dyDescent="0.25">
      <c r="A43" s="23" t="s">
        <v>58</v>
      </c>
      <c r="B43" s="69">
        <v>236</v>
      </c>
      <c r="C43" s="81">
        <v>102</v>
      </c>
      <c r="D43" s="81">
        <v>0</v>
      </c>
      <c r="E43" s="122">
        <v>338</v>
      </c>
    </row>
    <row r="44" spans="1:5" x14ac:dyDescent="0.25">
      <c r="A44" s="23" t="s">
        <v>59</v>
      </c>
      <c r="B44" s="69">
        <v>0</v>
      </c>
      <c r="C44" s="81">
        <v>113</v>
      </c>
      <c r="D44" s="81">
        <v>0</v>
      </c>
      <c r="E44" s="122">
        <v>113</v>
      </c>
    </row>
    <row r="45" spans="1:5" x14ac:dyDescent="0.25">
      <c r="A45" s="23" t="s">
        <v>60</v>
      </c>
      <c r="B45" s="69" t="s">
        <v>127</v>
      </c>
      <c r="C45" s="81" t="s">
        <v>127</v>
      </c>
      <c r="D45" s="81" t="s">
        <v>127</v>
      </c>
      <c r="E45" s="122">
        <v>7</v>
      </c>
    </row>
    <row r="46" spans="1:5" x14ac:dyDescent="0.25">
      <c r="A46" s="23" t="s">
        <v>61</v>
      </c>
      <c r="B46" s="69">
        <v>10</v>
      </c>
      <c r="C46" s="81">
        <v>34</v>
      </c>
      <c r="D46" s="81">
        <v>0</v>
      </c>
      <c r="E46" s="122">
        <v>44</v>
      </c>
    </row>
    <row r="47" spans="1:5" x14ac:dyDescent="0.25">
      <c r="A47" s="23" t="s">
        <v>62</v>
      </c>
      <c r="B47" s="69">
        <v>49</v>
      </c>
      <c r="C47" s="81">
        <v>14</v>
      </c>
      <c r="D47" s="81">
        <v>0</v>
      </c>
      <c r="E47" s="122">
        <v>63</v>
      </c>
    </row>
    <row r="48" spans="1:5" x14ac:dyDescent="0.25">
      <c r="A48" s="23" t="s">
        <v>63</v>
      </c>
      <c r="B48" s="69">
        <v>43</v>
      </c>
      <c r="C48" s="81">
        <v>29</v>
      </c>
      <c r="D48" s="81">
        <v>0</v>
      </c>
      <c r="E48" s="122">
        <v>72</v>
      </c>
    </row>
    <row r="49" spans="1:5" x14ac:dyDescent="0.25">
      <c r="A49" s="23" t="s">
        <v>64</v>
      </c>
      <c r="B49" s="69">
        <v>14</v>
      </c>
      <c r="C49" s="81">
        <v>35</v>
      </c>
      <c r="D49" s="81">
        <v>0</v>
      </c>
      <c r="E49" s="122">
        <v>49</v>
      </c>
    </row>
    <row r="50" spans="1:5" x14ac:dyDescent="0.25">
      <c r="A50" s="23" t="s">
        <v>65</v>
      </c>
      <c r="B50" s="69">
        <v>11</v>
      </c>
      <c r="C50" s="81">
        <v>22</v>
      </c>
      <c r="D50" s="81">
        <v>0</v>
      </c>
      <c r="E50" s="122">
        <v>33</v>
      </c>
    </row>
    <row r="51" spans="1:5" x14ac:dyDescent="0.25">
      <c r="A51" s="23" t="s">
        <v>66</v>
      </c>
      <c r="B51" s="76">
        <v>15.756097560975611</v>
      </c>
      <c r="C51" s="80">
        <v>60.243902439024396</v>
      </c>
      <c r="D51" s="80">
        <v>0</v>
      </c>
      <c r="E51" s="122">
        <v>76</v>
      </c>
    </row>
    <row r="52" spans="1:5" x14ac:dyDescent="0.25">
      <c r="A52" s="23" t="s">
        <v>67</v>
      </c>
      <c r="B52" s="69">
        <v>1</v>
      </c>
      <c r="C52" s="81">
        <v>9</v>
      </c>
      <c r="D52" s="81">
        <v>0</v>
      </c>
      <c r="E52" s="122">
        <v>10</v>
      </c>
    </row>
    <row r="53" spans="1:5" x14ac:dyDescent="0.25">
      <c r="A53" s="23" t="s">
        <v>68</v>
      </c>
      <c r="B53" s="69">
        <v>15</v>
      </c>
      <c r="C53" s="81">
        <v>69</v>
      </c>
      <c r="D53" s="81">
        <v>0</v>
      </c>
      <c r="E53" s="122">
        <v>84</v>
      </c>
    </row>
    <row r="54" spans="1:5" x14ac:dyDescent="0.25">
      <c r="A54" s="23" t="s">
        <v>69</v>
      </c>
      <c r="B54" s="69">
        <v>44</v>
      </c>
      <c r="C54" s="81">
        <v>23</v>
      </c>
      <c r="D54" s="81">
        <v>0</v>
      </c>
      <c r="E54" s="122">
        <v>67</v>
      </c>
    </row>
    <row r="55" spans="1:5" x14ac:dyDescent="0.25">
      <c r="A55" s="23" t="s">
        <v>70</v>
      </c>
      <c r="B55" s="69">
        <v>0</v>
      </c>
      <c r="C55" s="81">
        <v>0</v>
      </c>
      <c r="D55" s="81">
        <v>0</v>
      </c>
      <c r="E55" s="122">
        <v>0</v>
      </c>
    </row>
    <row r="56" spans="1:5" x14ac:dyDescent="0.25">
      <c r="A56" s="23" t="s">
        <v>71</v>
      </c>
      <c r="B56" s="69">
        <v>0</v>
      </c>
      <c r="C56" s="81">
        <v>23</v>
      </c>
      <c r="D56" s="81">
        <v>0</v>
      </c>
      <c r="E56" s="122">
        <v>23</v>
      </c>
    </row>
    <row r="57" spans="1:5" x14ac:dyDescent="0.25">
      <c r="A57" s="23" t="s">
        <v>72</v>
      </c>
      <c r="B57" s="69">
        <v>5</v>
      </c>
      <c r="C57" s="81">
        <v>2</v>
      </c>
      <c r="D57" s="81">
        <v>0</v>
      </c>
      <c r="E57" s="122">
        <v>7</v>
      </c>
    </row>
    <row r="58" spans="1:5" x14ac:dyDescent="0.25">
      <c r="A58" s="23" t="s">
        <v>73</v>
      </c>
      <c r="B58" s="69">
        <v>31</v>
      </c>
      <c r="C58" s="81">
        <v>0</v>
      </c>
      <c r="D58" s="81">
        <v>0</v>
      </c>
      <c r="E58" s="122">
        <v>31</v>
      </c>
    </row>
    <row r="59" spans="1:5" x14ac:dyDescent="0.25">
      <c r="A59" s="23" t="s">
        <v>74</v>
      </c>
      <c r="B59" s="69">
        <v>12</v>
      </c>
      <c r="C59" s="81">
        <v>46</v>
      </c>
      <c r="D59" s="81">
        <v>0</v>
      </c>
      <c r="E59" s="122">
        <v>58</v>
      </c>
    </row>
    <row r="60" spans="1:5" x14ac:dyDescent="0.25">
      <c r="A60" s="23" t="s">
        <v>75</v>
      </c>
      <c r="B60" s="69">
        <v>0</v>
      </c>
      <c r="C60" s="81">
        <v>26</v>
      </c>
      <c r="D60" s="81">
        <v>0</v>
      </c>
      <c r="E60" s="122">
        <v>26</v>
      </c>
    </row>
    <row r="61" spans="1:5" x14ac:dyDescent="0.25">
      <c r="A61" s="23" t="s">
        <v>76</v>
      </c>
      <c r="B61" s="69">
        <v>5</v>
      </c>
      <c r="C61" s="81">
        <v>13</v>
      </c>
      <c r="D61" s="81">
        <v>0</v>
      </c>
      <c r="E61" s="122">
        <v>18</v>
      </c>
    </row>
    <row r="62" spans="1:5" x14ac:dyDescent="0.25">
      <c r="A62" s="23" t="s">
        <v>77</v>
      </c>
      <c r="B62" s="69">
        <v>8</v>
      </c>
      <c r="C62" s="81">
        <v>21</v>
      </c>
      <c r="D62" s="81">
        <v>0</v>
      </c>
      <c r="E62" s="122">
        <v>29</v>
      </c>
    </row>
    <row r="63" spans="1:5" x14ac:dyDescent="0.25">
      <c r="A63" s="23" t="s">
        <v>78</v>
      </c>
      <c r="B63" s="69">
        <v>10</v>
      </c>
      <c r="C63" s="81">
        <v>30</v>
      </c>
      <c r="D63" s="81">
        <v>0</v>
      </c>
      <c r="E63" s="122">
        <v>40</v>
      </c>
    </row>
    <row r="64" spans="1:5" x14ac:dyDescent="0.25">
      <c r="A64" s="23" t="s">
        <v>79</v>
      </c>
      <c r="B64" s="69">
        <v>14</v>
      </c>
      <c r="C64" s="81">
        <v>2</v>
      </c>
      <c r="D64" s="81">
        <v>0</v>
      </c>
      <c r="E64" s="122">
        <v>16</v>
      </c>
    </row>
    <row r="65" spans="1:5" x14ac:dyDescent="0.25">
      <c r="A65" s="23" t="s">
        <v>80</v>
      </c>
      <c r="B65" s="69">
        <v>38</v>
      </c>
      <c r="C65" s="81">
        <v>2</v>
      </c>
      <c r="D65" s="81">
        <v>0</v>
      </c>
      <c r="E65" s="122">
        <v>40</v>
      </c>
    </row>
    <row r="66" spans="1:5" x14ac:dyDescent="0.25">
      <c r="A66" s="23" t="s">
        <v>81</v>
      </c>
      <c r="B66" s="80" t="s">
        <v>127</v>
      </c>
      <c r="C66" s="80" t="s">
        <v>127</v>
      </c>
      <c r="D66" s="80" t="s">
        <v>127</v>
      </c>
      <c r="E66" s="122">
        <v>172</v>
      </c>
    </row>
    <row r="67" spans="1:5" x14ac:dyDescent="0.25">
      <c r="A67" s="23" t="s">
        <v>82</v>
      </c>
      <c r="B67" s="69">
        <v>37</v>
      </c>
      <c r="C67" s="81">
        <v>42</v>
      </c>
      <c r="D67" s="81">
        <v>0</v>
      </c>
      <c r="E67" s="122">
        <v>79</v>
      </c>
    </row>
    <row r="68" spans="1:5" x14ac:dyDescent="0.25">
      <c r="A68" s="23" t="s">
        <v>83</v>
      </c>
      <c r="B68" s="69">
        <v>6</v>
      </c>
      <c r="C68" s="81">
        <v>0</v>
      </c>
      <c r="D68" s="81">
        <v>0</v>
      </c>
      <c r="E68" s="122">
        <v>6</v>
      </c>
    </row>
    <row r="69" spans="1:5" x14ac:dyDescent="0.25">
      <c r="A69" s="23" t="s">
        <v>84</v>
      </c>
      <c r="B69" s="69">
        <v>1</v>
      </c>
      <c r="C69" s="81">
        <v>76</v>
      </c>
      <c r="D69" s="81">
        <v>0</v>
      </c>
      <c r="E69" s="122">
        <v>77</v>
      </c>
    </row>
    <row r="70" spans="1:5" x14ac:dyDescent="0.25">
      <c r="A70" s="23" t="s">
        <v>85</v>
      </c>
      <c r="B70" s="69">
        <v>16</v>
      </c>
      <c r="C70" s="81">
        <v>24</v>
      </c>
      <c r="D70" s="81">
        <v>0</v>
      </c>
      <c r="E70" s="122">
        <v>40</v>
      </c>
    </row>
    <row r="71" spans="1:5" x14ac:dyDescent="0.25">
      <c r="A71" s="23" t="s">
        <v>86</v>
      </c>
      <c r="B71" s="69">
        <v>51</v>
      </c>
      <c r="C71" s="81">
        <v>117</v>
      </c>
      <c r="D71" s="81">
        <v>0</v>
      </c>
      <c r="E71" s="122">
        <v>168</v>
      </c>
    </row>
    <row r="72" spans="1:5" x14ac:dyDescent="0.25">
      <c r="A72" s="23" t="s">
        <v>87</v>
      </c>
      <c r="B72" s="69">
        <v>7</v>
      </c>
      <c r="C72" s="81">
        <v>40</v>
      </c>
      <c r="D72" s="81">
        <v>0</v>
      </c>
      <c r="E72" s="122">
        <v>47</v>
      </c>
    </row>
    <row r="73" spans="1:5" x14ac:dyDescent="0.25">
      <c r="A73" s="23" t="s">
        <v>88</v>
      </c>
      <c r="B73" s="69" t="s">
        <v>127</v>
      </c>
      <c r="C73" s="81" t="s">
        <v>127</v>
      </c>
      <c r="D73" s="81" t="s">
        <v>127</v>
      </c>
      <c r="E73" s="122">
        <v>52</v>
      </c>
    </row>
    <row r="74" spans="1:5" x14ac:dyDescent="0.25">
      <c r="A74" s="23" t="s">
        <v>89</v>
      </c>
      <c r="B74" s="76">
        <v>24.761904761904763</v>
      </c>
      <c r="C74" s="80">
        <v>1.2380952380952381</v>
      </c>
      <c r="D74" s="80">
        <v>0</v>
      </c>
      <c r="E74" s="122">
        <v>26</v>
      </c>
    </row>
    <row r="75" spans="1:5" x14ac:dyDescent="0.25">
      <c r="A75" s="23" t="s">
        <v>90</v>
      </c>
      <c r="B75" s="69">
        <v>61</v>
      </c>
      <c r="C75" s="81">
        <v>19</v>
      </c>
      <c r="D75" s="81">
        <v>0</v>
      </c>
      <c r="E75" s="122">
        <v>80</v>
      </c>
    </row>
    <row r="76" spans="1:5" x14ac:dyDescent="0.25">
      <c r="A76" s="23" t="s">
        <v>91</v>
      </c>
      <c r="B76" s="69" t="s">
        <v>127</v>
      </c>
      <c r="C76" s="81" t="s">
        <v>127</v>
      </c>
      <c r="D76" s="81" t="s">
        <v>127</v>
      </c>
      <c r="E76" s="122">
        <v>65</v>
      </c>
    </row>
    <row r="77" spans="1:5" x14ac:dyDescent="0.25">
      <c r="A77" s="23" t="s">
        <v>92</v>
      </c>
      <c r="B77" s="69">
        <v>6</v>
      </c>
      <c r="C77" s="81">
        <v>16</v>
      </c>
      <c r="D77" s="81">
        <v>0</v>
      </c>
      <c r="E77" s="122">
        <v>22</v>
      </c>
    </row>
    <row r="78" spans="1:5" x14ac:dyDescent="0.25">
      <c r="A78" s="23" t="s">
        <v>93</v>
      </c>
      <c r="B78" s="69">
        <v>1</v>
      </c>
      <c r="C78" s="81">
        <v>17</v>
      </c>
      <c r="D78" s="81">
        <v>0</v>
      </c>
      <c r="E78" s="122">
        <v>18</v>
      </c>
    </row>
    <row r="79" spans="1:5" x14ac:dyDescent="0.25">
      <c r="A79" s="23" t="s">
        <v>94</v>
      </c>
      <c r="B79" s="69">
        <v>4</v>
      </c>
      <c r="C79" s="81">
        <v>32</v>
      </c>
      <c r="D79" s="81">
        <v>0</v>
      </c>
      <c r="E79" s="122">
        <v>36</v>
      </c>
    </row>
    <row r="80" spans="1:5" x14ac:dyDescent="0.25">
      <c r="A80" s="23" t="s">
        <v>95</v>
      </c>
      <c r="B80" s="69">
        <v>34</v>
      </c>
      <c r="C80" s="81">
        <v>0</v>
      </c>
      <c r="D80" s="81">
        <v>0</v>
      </c>
      <c r="E80" s="122">
        <v>34</v>
      </c>
    </row>
    <row r="81" spans="1:5" x14ac:dyDescent="0.25">
      <c r="A81" s="23" t="s">
        <v>96</v>
      </c>
      <c r="B81" s="69">
        <v>102</v>
      </c>
      <c r="C81" s="81">
        <v>0</v>
      </c>
      <c r="D81" s="81">
        <v>0</v>
      </c>
      <c r="E81" s="122">
        <v>102</v>
      </c>
    </row>
    <row r="82" spans="1:5" x14ac:dyDescent="0.25">
      <c r="A82" s="23" t="s">
        <v>97</v>
      </c>
      <c r="B82" s="76">
        <v>40.673076923076927</v>
      </c>
      <c r="C82" s="80">
        <v>53.32692307692308</v>
      </c>
      <c r="D82" s="80">
        <v>0</v>
      </c>
      <c r="E82" s="122">
        <v>94</v>
      </c>
    </row>
    <row r="83" spans="1:5" x14ac:dyDescent="0.25">
      <c r="A83" s="23" t="s">
        <v>98</v>
      </c>
      <c r="B83" s="69">
        <v>37</v>
      </c>
      <c r="C83" s="81">
        <v>52</v>
      </c>
      <c r="D83" s="81">
        <v>0</v>
      </c>
      <c r="E83" s="122">
        <v>89</v>
      </c>
    </row>
    <row r="84" spans="1:5" x14ac:dyDescent="0.25">
      <c r="A84" s="23" t="s">
        <v>99</v>
      </c>
      <c r="B84" s="69" t="s">
        <v>128</v>
      </c>
      <c r="C84" s="81" t="s">
        <v>128</v>
      </c>
      <c r="D84" s="81" t="s">
        <v>128</v>
      </c>
      <c r="E84" s="122">
        <v>103</v>
      </c>
    </row>
    <row r="85" spans="1:5" x14ac:dyDescent="0.25">
      <c r="A85" s="23" t="s">
        <v>100</v>
      </c>
      <c r="B85" s="69">
        <v>81</v>
      </c>
      <c r="C85" s="81">
        <v>37</v>
      </c>
      <c r="D85" s="81">
        <v>0</v>
      </c>
      <c r="E85" s="122">
        <v>118</v>
      </c>
    </row>
    <row r="86" spans="1:5" x14ac:dyDescent="0.25">
      <c r="A86" s="23" t="s">
        <v>101</v>
      </c>
      <c r="B86" s="81">
        <v>0</v>
      </c>
      <c r="C86" s="81">
        <v>89</v>
      </c>
      <c r="D86" s="81">
        <v>0</v>
      </c>
      <c r="E86" s="122">
        <v>89</v>
      </c>
    </row>
    <row r="87" spans="1:5" x14ac:dyDescent="0.25">
      <c r="A87" s="23" t="s">
        <v>102</v>
      </c>
      <c r="B87" s="69">
        <v>0</v>
      </c>
      <c r="C87" s="81">
        <v>104</v>
      </c>
      <c r="D87" s="81">
        <v>0</v>
      </c>
      <c r="E87" s="122">
        <v>104</v>
      </c>
    </row>
    <row r="88" spans="1:5" x14ac:dyDescent="0.25">
      <c r="A88" s="23" t="s">
        <v>103</v>
      </c>
      <c r="B88" s="69">
        <v>0</v>
      </c>
      <c r="C88" s="69">
        <v>0</v>
      </c>
      <c r="D88" s="69">
        <v>0</v>
      </c>
      <c r="E88" s="122">
        <v>0</v>
      </c>
    </row>
    <row r="89" spans="1:5" x14ac:dyDescent="0.25">
      <c r="A89" s="23" t="s">
        <v>104</v>
      </c>
      <c r="B89" s="69">
        <v>40</v>
      </c>
      <c r="C89" s="81">
        <v>10</v>
      </c>
      <c r="D89" s="81">
        <v>0</v>
      </c>
      <c r="E89" s="122">
        <v>50</v>
      </c>
    </row>
    <row r="90" spans="1:5" x14ac:dyDescent="0.25">
      <c r="A90" s="23" t="s">
        <v>105</v>
      </c>
      <c r="B90" s="81">
        <v>0</v>
      </c>
      <c r="C90" s="81">
        <v>92</v>
      </c>
      <c r="D90" s="81">
        <v>0</v>
      </c>
      <c r="E90" s="122">
        <v>92</v>
      </c>
    </row>
    <row r="91" spans="1:5" x14ac:dyDescent="0.25">
      <c r="A91" s="23" t="s">
        <v>106</v>
      </c>
      <c r="B91" s="69">
        <v>11</v>
      </c>
      <c r="C91" s="81">
        <v>21</v>
      </c>
      <c r="D91" s="81">
        <v>0</v>
      </c>
      <c r="E91" s="122">
        <v>32</v>
      </c>
    </row>
    <row r="92" spans="1:5" x14ac:dyDescent="0.25">
      <c r="A92" s="23" t="s">
        <v>107</v>
      </c>
      <c r="B92" s="69">
        <v>5</v>
      </c>
      <c r="C92" s="81">
        <v>0</v>
      </c>
      <c r="D92" s="81">
        <v>0</v>
      </c>
      <c r="E92" s="122">
        <v>5</v>
      </c>
    </row>
    <row r="93" spans="1:5" x14ac:dyDescent="0.25">
      <c r="A93" s="23" t="s">
        <v>108</v>
      </c>
      <c r="B93" s="69">
        <v>30</v>
      </c>
      <c r="C93" s="81">
        <v>44</v>
      </c>
      <c r="D93" s="81">
        <v>1</v>
      </c>
      <c r="E93" s="122">
        <v>75</v>
      </c>
    </row>
    <row r="94" spans="1:5" x14ac:dyDescent="0.25">
      <c r="A94" s="23" t="s">
        <v>109</v>
      </c>
      <c r="B94" s="69">
        <v>6</v>
      </c>
      <c r="C94" s="81">
        <v>0</v>
      </c>
      <c r="D94" s="81">
        <v>0</v>
      </c>
      <c r="E94" s="122">
        <v>6</v>
      </c>
    </row>
    <row r="95" spans="1:5" x14ac:dyDescent="0.25">
      <c r="A95" s="23" t="s">
        <v>110</v>
      </c>
      <c r="B95" s="69">
        <v>81</v>
      </c>
      <c r="C95" s="81">
        <v>38</v>
      </c>
      <c r="D95" s="81">
        <v>0</v>
      </c>
      <c r="E95" s="122">
        <v>119</v>
      </c>
    </row>
    <row r="96" spans="1:5" x14ac:dyDescent="0.25">
      <c r="A96" s="23" t="s">
        <v>111</v>
      </c>
      <c r="B96" s="69">
        <v>87</v>
      </c>
      <c r="C96" s="81">
        <v>52</v>
      </c>
      <c r="D96" s="81">
        <v>0</v>
      </c>
      <c r="E96" s="122">
        <v>139</v>
      </c>
    </row>
    <row r="97" spans="1:5" x14ac:dyDescent="0.25">
      <c r="A97" s="23" t="s">
        <v>112</v>
      </c>
      <c r="B97" s="69">
        <v>13</v>
      </c>
      <c r="C97" s="81">
        <v>20</v>
      </c>
      <c r="D97" s="81">
        <v>0</v>
      </c>
      <c r="E97" s="122">
        <v>33</v>
      </c>
    </row>
    <row r="98" spans="1:5" x14ac:dyDescent="0.25">
      <c r="A98" s="23" t="s">
        <v>113</v>
      </c>
      <c r="B98" s="76">
        <v>70</v>
      </c>
      <c r="C98" s="80">
        <v>0</v>
      </c>
      <c r="D98" s="80">
        <v>0</v>
      </c>
      <c r="E98" s="122">
        <v>70</v>
      </c>
    </row>
    <row r="99" spans="1:5" x14ac:dyDescent="0.25">
      <c r="A99" s="23" t="s">
        <v>114</v>
      </c>
      <c r="B99" s="69">
        <v>21</v>
      </c>
      <c r="C99" s="81">
        <v>33</v>
      </c>
      <c r="D99" s="81">
        <v>30</v>
      </c>
      <c r="E99" s="122">
        <v>84</v>
      </c>
    </row>
    <row r="100" spans="1:5" x14ac:dyDescent="0.25">
      <c r="A100" s="23" t="s">
        <v>115</v>
      </c>
      <c r="B100" s="69">
        <v>37</v>
      </c>
      <c r="C100" s="81">
        <v>10</v>
      </c>
      <c r="D100" s="81">
        <v>0</v>
      </c>
      <c r="E100" s="122">
        <v>47</v>
      </c>
    </row>
    <row r="101" spans="1:5" x14ac:dyDescent="0.25">
      <c r="A101" s="23" t="s">
        <v>116</v>
      </c>
      <c r="B101" s="69">
        <v>2</v>
      </c>
      <c r="C101" s="81">
        <v>11</v>
      </c>
      <c r="D101" s="81">
        <v>0</v>
      </c>
      <c r="E101" s="122">
        <v>13</v>
      </c>
    </row>
    <row r="102" spans="1:5" x14ac:dyDescent="0.25">
      <c r="A102" s="23" t="s">
        <v>117</v>
      </c>
      <c r="B102" s="69">
        <v>34</v>
      </c>
      <c r="C102" s="81">
        <v>36</v>
      </c>
      <c r="D102" s="81">
        <v>0</v>
      </c>
      <c r="E102" s="122">
        <v>70</v>
      </c>
    </row>
    <row r="103" spans="1:5" x14ac:dyDescent="0.25">
      <c r="A103" s="23" t="s">
        <v>118</v>
      </c>
      <c r="B103" s="69">
        <v>17</v>
      </c>
      <c r="C103" s="81">
        <v>42</v>
      </c>
      <c r="D103" s="81">
        <v>0</v>
      </c>
      <c r="E103" s="122">
        <v>59</v>
      </c>
    </row>
    <row r="104" spans="1:5" x14ac:dyDescent="0.25">
      <c r="A104" s="23" t="s">
        <v>119</v>
      </c>
      <c r="B104" s="69">
        <v>39</v>
      </c>
      <c r="C104" s="81">
        <v>37</v>
      </c>
      <c r="D104" s="81">
        <v>0</v>
      </c>
      <c r="E104" s="122">
        <v>76</v>
      </c>
    </row>
    <row r="105" spans="1:5" x14ac:dyDescent="0.25">
      <c r="A105" s="23" t="s">
        <v>120</v>
      </c>
      <c r="B105" s="69">
        <v>63</v>
      </c>
      <c r="C105" s="81">
        <v>1</v>
      </c>
      <c r="D105" s="81">
        <v>0</v>
      </c>
      <c r="E105" s="151">
        <v>64</v>
      </c>
    </row>
    <row r="106" spans="1:5" x14ac:dyDescent="0.25">
      <c r="A106" s="27" t="s">
        <v>121</v>
      </c>
      <c r="B106" s="128">
        <v>0</v>
      </c>
      <c r="C106" s="162">
        <v>0</v>
      </c>
      <c r="D106" s="173">
        <v>0</v>
      </c>
      <c r="E106" s="122">
        <v>0</v>
      </c>
    </row>
    <row r="107" spans="1:5" x14ac:dyDescent="0.25">
      <c r="A107" s="30" t="s">
        <v>122</v>
      </c>
      <c r="B107" s="129" t="s">
        <v>127</v>
      </c>
      <c r="C107" s="164" t="s">
        <v>127</v>
      </c>
      <c r="D107" s="174" t="s">
        <v>127</v>
      </c>
      <c r="E107" s="122">
        <v>0</v>
      </c>
    </row>
    <row r="108" spans="1:5" x14ac:dyDescent="0.25">
      <c r="A108" s="30" t="s">
        <v>123</v>
      </c>
      <c r="B108" s="69">
        <v>0</v>
      </c>
      <c r="C108" s="69">
        <v>0</v>
      </c>
      <c r="D108" s="69">
        <v>0</v>
      </c>
      <c r="E108" s="122">
        <v>0</v>
      </c>
    </row>
    <row r="109" spans="1:5" x14ac:dyDescent="0.25">
      <c r="A109" s="31" t="s">
        <v>124</v>
      </c>
      <c r="B109" s="130">
        <v>9</v>
      </c>
      <c r="C109" s="165">
        <v>0</v>
      </c>
      <c r="D109" s="175">
        <v>0</v>
      </c>
      <c r="E109" s="123">
        <v>9</v>
      </c>
    </row>
    <row r="113" spans="1:1" s="134" customFormat="1" x14ac:dyDescent="0.25">
      <c r="A113" s="137"/>
    </row>
    <row r="114" spans="1:1" s="134" customFormat="1" x14ac:dyDescent="0.25">
      <c r="A114" s="137"/>
    </row>
  </sheetData>
  <hyperlinks>
    <hyperlink ref="E1" location="Sommaire!A1" display="Retour sommair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26" sqref="I25:I26"/>
    </sheetView>
  </sheetViews>
  <sheetFormatPr baseColWidth="10" defaultRowHeight="15" x14ac:dyDescent="0.25"/>
  <cols>
    <col min="1" max="1" width="22.140625" style="4" customWidth="1"/>
    <col min="2" max="2" width="14.7109375" style="4" customWidth="1"/>
    <col min="3" max="3" width="17" style="4" customWidth="1"/>
    <col min="4" max="5" width="18.7109375" style="4" customWidth="1"/>
    <col min="6" max="6" width="13.140625" style="4" customWidth="1"/>
    <col min="7" max="16384" width="11.42578125" style="4"/>
  </cols>
  <sheetData>
    <row r="1" spans="1:6" x14ac:dyDescent="0.25">
      <c r="A1" s="8" t="s">
        <v>205</v>
      </c>
      <c r="F1" s="3" t="s">
        <v>209</v>
      </c>
    </row>
    <row r="2" spans="1:6" x14ac:dyDescent="0.25">
      <c r="A2" s="18" t="s">
        <v>125</v>
      </c>
    </row>
    <row r="3" spans="1:6" x14ac:dyDescent="0.25">
      <c r="A3" s="9" t="s">
        <v>301</v>
      </c>
    </row>
    <row r="4" spans="1:6" s="138" customFormat="1" x14ac:dyDescent="0.25">
      <c r="A4" s="142" t="s">
        <v>126</v>
      </c>
    </row>
    <row r="5" spans="1:6" x14ac:dyDescent="0.25">
      <c r="A5" s="25" t="s">
        <v>204</v>
      </c>
    </row>
    <row r="8" spans="1:6" ht="75" x14ac:dyDescent="0.25">
      <c r="A8" s="32" t="s">
        <v>17</v>
      </c>
      <c r="B8" s="32" t="s">
        <v>172</v>
      </c>
      <c r="C8" s="32" t="s">
        <v>173</v>
      </c>
      <c r="D8" s="124" t="s">
        <v>174</v>
      </c>
      <c r="E8" s="32" t="s">
        <v>175</v>
      </c>
      <c r="F8" s="119" t="s">
        <v>341</v>
      </c>
    </row>
    <row r="9" spans="1:6" x14ac:dyDescent="0.25">
      <c r="A9" s="28" t="s">
        <v>24</v>
      </c>
      <c r="B9" s="176" t="s">
        <v>127</v>
      </c>
      <c r="C9" s="176" t="s">
        <v>127</v>
      </c>
      <c r="D9" s="176" t="s">
        <v>127</v>
      </c>
      <c r="E9" s="176" t="s">
        <v>127</v>
      </c>
      <c r="F9" s="121">
        <v>104</v>
      </c>
    </row>
    <row r="10" spans="1:6" x14ac:dyDescent="0.25">
      <c r="A10" s="29" t="s">
        <v>25</v>
      </c>
      <c r="B10" s="177" t="s">
        <v>127</v>
      </c>
      <c r="C10" s="178" t="s">
        <v>127</v>
      </c>
      <c r="D10" s="179" t="s">
        <v>127</v>
      </c>
      <c r="E10" s="178" t="s">
        <v>127</v>
      </c>
      <c r="F10" s="122">
        <v>164.00308009347583</v>
      </c>
    </row>
    <row r="11" spans="1:6" x14ac:dyDescent="0.25">
      <c r="A11" s="29" t="s">
        <v>26</v>
      </c>
      <c r="B11" s="177">
        <v>27.640449438202246</v>
      </c>
      <c r="C11" s="178">
        <v>21.191011235955056</v>
      </c>
      <c r="D11" s="179">
        <v>11.056179775280899</v>
      </c>
      <c r="E11" s="178">
        <v>22.112359550561798</v>
      </c>
      <c r="F11" s="122">
        <v>82</v>
      </c>
    </row>
    <row r="12" spans="1:6" x14ac:dyDescent="0.25">
      <c r="A12" s="40" t="s">
        <v>27</v>
      </c>
      <c r="B12" s="177">
        <v>5</v>
      </c>
      <c r="C12" s="178">
        <v>8</v>
      </c>
      <c r="D12" s="179">
        <v>12</v>
      </c>
      <c r="E12" s="178">
        <v>4</v>
      </c>
      <c r="F12" s="122">
        <v>29</v>
      </c>
    </row>
    <row r="13" spans="1:6" x14ac:dyDescent="0.25">
      <c r="A13" s="29" t="s">
        <v>28</v>
      </c>
      <c r="B13" s="177">
        <v>0</v>
      </c>
      <c r="C13" s="178">
        <v>1</v>
      </c>
      <c r="D13" s="179">
        <v>0</v>
      </c>
      <c r="E13" s="178">
        <v>0</v>
      </c>
      <c r="F13" s="122">
        <v>1</v>
      </c>
    </row>
    <row r="14" spans="1:6" x14ac:dyDescent="0.25">
      <c r="A14" s="29" t="s">
        <v>29</v>
      </c>
      <c r="B14" s="177" t="s">
        <v>127</v>
      </c>
      <c r="C14" s="178" t="s">
        <v>127</v>
      </c>
      <c r="D14" s="179" t="s">
        <v>127</v>
      </c>
      <c r="E14" s="178" t="s">
        <v>127</v>
      </c>
      <c r="F14" s="122">
        <v>115</v>
      </c>
    </row>
    <row r="15" spans="1:6" x14ac:dyDescent="0.25">
      <c r="A15" s="29" t="s">
        <v>30</v>
      </c>
      <c r="B15" s="177">
        <v>0</v>
      </c>
      <c r="C15" s="178">
        <v>19</v>
      </c>
      <c r="D15" s="179">
        <v>12</v>
      </c>
      <c r="E15" s="178">
        <v>14</v>
      </c>
      <c r="F15" s="122">
        <v>45</v>
      </c>
    </row>
    <row r="16" spans="1:6" x14ac:dyDescent="0.25">
      <c r="A16" s="29" t="s">
        <v>31</v>
      </c>
      <c r="B16" s="177">
        <v>11</v>
      </c>
      <c r="C16" s="178">
        <v>18</v>
      </c>
      <c r="D16" s="179">
        <v>19</v>
      </c>
      <c r="E16" s="178">
        <v>5</v>
      </c>
      <c r="F16" s="122">
        <v>53</v>
      </c>
    </row>
    <row r="17" spans="1:6" x14ac:dyDescent="0.25">
      <c r="A17" s="29" t="s">
        <v>32</v>
      </c>
      <c r="B17" s="177">
        <v>1</v>
      </c>
      <c r="C17" s="178">
        <v>0</v>
      </c>
      <c r="D17" s="179">
        <v>0</v>
      </c>
      <c r="E17" s="178">
        <v>0</v>
      </c>
      <c r="F17" s="122">
        <v>1</v>
      </c>
    </row>
    <row r="18" spans="1:6" x14ac:dyDescent="0.25">
      <c r="A18" s="29" t="s">
        <v>33</v>
      </c>
      <c r="B18" s="177">
        <v>6</v>
      </c>
      <c r="C18" s="178">
        <v>2</v>
      </c>
      <c r="D18" s="179">
        <v>6</v>
      </c>
      <c r="E18" s="178">
        <v>1</v>
      </c>
      <c r="F18" s="122">
        <v>15</v>
      </c>
    </row>
    <row r="19" spans="1:6" x14ac:dyDescent="0.25">
      <c r="A19" s="29" t="s">
        <v>34</v>
      </c>
      <c r="B19" s="177">
        <v>56</v>
      </c>
      <c r="C19" s="178">
        <v>30</v>
      </c>
      <c r="D19" s="179">
        <v>8</v>
      </c>
      <c r="E19" s="178">
        <v>3</v>
      </c>
      <c r="F19" s="122">
        <v>97</v>
      </c>
    </row>
    <row r="20" spans="1:6" x14ac:dyDescent="0.25">
      <c r="A20" s="29" t="s">
        <v>35</v>
      </c>
      <c r="B20" s="177">
        <v>13</v>
      </c>
      <c r="C20" s="178">
        <v>14</v>
      </c>
      <c r="D20" s="179">
        <v>17</v>
      </c>
      <c r="E20" s="178">
        <v>19</v>
      </c>
      <c r="F20" s="122">
        <v>63</v>
      </c>
    </row>
    <row r="21" spans="1:6" x14ac:dyDescent="0.25">
      <c r="A21" s="29" t="s">
        <v>36</v>
      </c>
      <c r="B21" s="177">
        <v>11</v>
      </c>
      <c r="C21" s="178">
        <v>17</v>
      </c>
      <c r="D21" s="179">
        <v>14</v>
      </c>
      <c r="E21" s="178">
        <v>35</v>
      </c>
      <c r="F21" s="122">
        <v>77</v>
      </c>
    </row>
    <row r="22" spans="1:6" x14ac:dyDescent="0.25">
      <c r="A22" s="29" t="s">
        <v>37</v>
      </c>
      <c r="B22" s="177" t="s">
        <v>127</v>
      </c>
      <c r="C22" s="178" t="s">
        <v>127</v>
      </c>
      <c r="D22" s="179" t="s">
        <v>127</v>
      </c>
      <c r="E22" s="178" t="s">
        <v>127</v>
      </c>
      <c r="F22" s="122">
        <v>108.02017312497502</v>
      </c>
    </row>
    <row r="23" spans="1:6" x14ac:dyDescent="0.25">
      <c r="A23" s="29" t="s">
        <v>38</v>
      </c>
      <c r="B23" s="177">
        <v>5</v>
      </c>
      <c r="C23" s="178">
        <v>23</v>
      </c>
      <c r="D23" s="179">
        <v>0</v>
      </c>
      <c r="E23" s="178">
        <v>0</v>
      </c>
      <c r="F23" s="122">
        <v>28</v>
      </c>
    </row>
    <row r="24" spans="1:6" x14ac:dyDescent="0.25">
      <c r="A24" s="29" t="s">
        <v>39</v>
      </c>
      <c r="B24" s="177">
        <v>6</v>
      </c>
      <c r="C24" s="178">
        <v>19</v>
      </c>
      <c r="D24" s="179">
        <v>11</v>
      </c>
      <c r="E24" s="178">
        <v>2</v>
      </c>
      <c r="F24" s="122">
        <v>38</v>
      </c>
    </row>
    <row r="25" spans="1:6" x14ac:dyDescent="0.25">
      <c r="A25" s="29" t="s">
        <v>40</v>
      </c>
      <c r="B25" s="177">
        <v>17</v>
      </c>
      <c r="C25" s="178">
        <v>160</v>
      </c>
      <c r="D25" s="179">
        <v>8</v>
      </c>
      <c r="E25" s="178">
        <v>0</v>
      </c>
      <c r="F25" s="122">
        <v>185</v>
      </c>
    </row>
    <row r="26" spans="1:6" x14ac:dyDescent="0.25">
      <c r="A26" s="29" t="s">
        <v>41</v>
      </c>
      <c r="B26" s="177">
        <v>4</v>
      </c>
      <c r="C26" s="178">
        <v>22</v>
      </c>
      <c r="D26" s="179">
        <v>10</v>
      </c>
      <c r="E26" s="178">
        <v>21</v>
      </c>
      <c r="F26" s="122">
        <v>57</v>
      </c>
    </row>
    <row r="27" spans="1:6" x14ac:dyDescent="0.25">
      <c r="A27" s="29" t="s">
        <v>42</v>
      </c>
      <c r="B27" s="177">
        <v>9</v>
      </c>
      <c r="C27" s="178">
        <v>29</v>
      </c>
      <c r="D27" s="179">
        <v>40</v>
      </c>
      <c r="E27" s="178">
        <v>13</v>
      </c>
      <c r="F27" s="122">
        <v>91</v>
      </c>
    </row>
    <row r="28" spans="1:6" x14ac:dyDescent="0.25">
      <c r="A28" s="29" t="s">
        <v>43</v>
      </c>
      <c r="B28" s="177">
        <v>14</v>
      </c>
      <c r="C28" s="178">
        <v>10</v>
      </c>
      <c r="D28" s="179" t="s">
        <v>127</v>
      </c>
      <c r="E28" s="178" t="s">
        <v>127</v>
      </c>
      <c r="F28" s="122">
        <v>24</v>
      </c>
    </row>
    <row r="29" spans="1:6" x14ac:dyDescent="0.25">
      <c r="A29" s="29" t="s">
        <v>44</v>
      </c>
      <c r="B29" s="177">
        <v>0</v>
      </c>
      <c r="C29" s="178">
        <v>15</v>
      </c>
      <c r="D29" s="179">
        <v>15</v>
      </c>
      <c r="E29" s="178">
        <v>19</v>
      </c>
      <c r="F29" s="122">
        <v>49</v>
      </c>
    </row>
    <row r="30" spans="1:6" x14ac:dyDescent="0.25">
      <c r="A30" s="29" t="s">
        <v>45</v>
      </c>
      <c r="B30" s="177" t="s">
        <v>128</v>
      </c>
      <c r="C30" s="178" t="s">
        <v>128</v>
      </c>
      <c r="D30" s="179" t="s">
        <v>128</v>
      </c>
      <c r="E30" s="178" t="s">
        <v>128</v>
      </c>
      <c r="F30" s="122">
        <v>94</v>
      </c>
    </row>
    <row r="31" spans="1:6" x14ac:dyDescent="0.25">
      <c r="A31" s="29" t="s">
        <v>46</v>
      </c>
      <c r="B31" s="177">
        <v>17</v>
      </c>
      <c r="C31" s="178">
        <v>33</v>
      </c>
      <c r="D31" s="179">
        <v>21</v>
      </c>
      <c r="E31" s="178">
        <v>3</v>
      </c>
      <c r="F31" s="122">
        <v>74</v>
      </c>
    </row>
    <row r="32" spans="1:6" x14ac:dyDescent="0.25">
      <c r="A32" s="29" t="s">
        <v>47</v>
      </c>
      <c r="B32" s="177">
        <v>5</v>
      </c>
      <c r="C32" s="178">
        <v>11</v>
      </c>
      <c r="D32" s="179">
        <v>7</v>
      </c>
      <c r="E32" s="178">
        <v>9</v>
      </c>
      <c r="F32" s="122">
        <v>32</v>
      </c>
    </row>
    <row r="33" spans="1:6" x14ac:dyDescent="0.25">
      <c r="A33" s="29" t="s">
        <v>48</v>
      </c>
      <c r="B33" s="177">
        <v>7</v>
      </c>
      <c r="C33" s="178">
        <v>31</v>
      </c>
      <c r="D33" s="179">
        <v>11</v>
      </c>
      <c r="E33" s="178">
        <v>5</v>
      </c>
      <c r="F33" s="122">
        <v>54</v>
      </c>
    </row>
    <row r="34" spans="1:6" x14ac:dyDescent="0.25">
      <c r="A34" s="29" t="s">
        <v>49</v>
      </c>
      <c r="B34" s="177">
        <v>9</v>
      </c>
      <c r="C34" s="178">
        <v>35</v>
      </c>
      <c r="D34" s="179">
        <v>20</v>
      </c>
      <c r="E34" s="178">
        <v>27</v>
      </c>
      <c r="F34" s="122">
        <v>91</v>
      </c>
    </row>
    <row r="35" spans="1:6" x14ac:dyDescent="0.25">
      <c r="A35" s="29" t="s">
        <v>50</v>
      </c>
      <c r="B35" s="177" t="s">
        <v>128</v>
      </c>
      <c r="C35" s="178" t="s">
        <v>128</v>
      </c>
      <c r="D35" s="179" t="s">
        <v>128</v>
      </c>
      <c r="E35" s="178" t="s">
        <v>128</v>
      </c>
      <c r="F35" s="122">
        <v>48</v>
      </c>
    </row>
    <row r="36" spans="1:6" x14ac:dyDescent="0.25">
      <c r="A36" s="29" t="s">
        <v>51</v>
      </c>
      <c r="B36" s="177">
        <v>3</v>
      </c>
      <c r="C36" s="178">
        <v>19</v>
      </c>
      <c r="D36" s="179">
        <v>3</v>
      </c>
      <c r="E36" s="178">
        <v>0</v>
      </c>
      <c r="F36" s="122">
        <v>25</v>
      </c>
    </row>
    <row r="37" spans="1:6" x14ac:dyDescent="0.25">
      <c r="A37" s="29" t="s">
        <v>52</v>
      </c>
      <c r="B37" s="177">
        <v>9</v>
      </c>
      <c r="C37" s="178">
        <v>22</v>
      </c>
      <c r="D37" s="179">
        <v>10</v>
      </c>
      <c r="E37" s="178">
        <v>8</v>
      </c>
      <c r="F37" s="122">
        <v>49</v>
      </c>
    </row>
    <row r="38" spans="1:6" x14ac:dyDescent="0.25">
      <c r="A38" s="29" t="s">
        <v>53</v>
      </c>
      <c r="B38" s="177">
        <v>10</v>
      </c>
      <c r="C38" s="178">
        <v>29</v>
      </c>
      <c r="D38" s="179">
        <v>21</v>
      </c>
      <c r="E38" s="178">
        <v>50</v>
      </c>
      <c r="F38" s="122">
        <v>110</v>
      </c>
    </row>
    <row r="39" spans="1:6" x14ac:dyDescent="0.25">
      <c r="A39" s="29" t="s">
        <v>54</v>
      </c>
      <c r="B39" s="177" t="s">
        <v>127</v>
      </c>
      <c r="C39" s="178" t="s">
        <v>127</v>
      </c>
      <c r="D39" s="179" t="s">
        <v>127</v>
      </c>
      <c r="E39" s="178" t="s">
        <v>127</v>
      </c>
      <c r="F39" s="122">
        <v>113</v>
      </c>
    </row>
    <row r="40" spans="1:6" x14ac:dyDescent="0.25">
      <c r="A40" s="29" t="s">
        <v>55</v>
      </c>
      <c r="B40" s="177">
        <v>19</v>
      </c>
      <c r="C40" s="178">
        <v>17</v>
      </c>
      <c r="D40" s="179">
        <v>6</v>
      </c>
      <c r="E40" s="178">
        <v>5</v>
      </c>
      <c r="F40" s="122">
        <v>47</v>
      </c>
    </row>
    <row r="41" spans="1:6" x14ac:dyDescent="0.25">
      <c r="A41" s="29" t="s">
        <v>56</v>
      </c>
      <c r="B41" s="177">
        <v>0</v>
      </c>
      <c r="C41" s="178">
        <v>2</v>
      </c>
      <c r="D41" s="179">
        <v>3</v>
      </c>
      <c r="E41" s="178">
        <v>1</v>
      </c>
      <c r="F41" s="122">
        <v>6</v>
      </c>
    </row>
    <row r="42" spans="1:6" x14ac:dyDescent="0.25">
      <c r="A42" s="29" t="s">
        <v>57</v>
      </c>
      <c r="B42" s="177">
        <v>0</v>
      </c>
      <c r="C42" s="178">
        <v>59</v>
      </c>
      <c r="D42" s="179">
        <v>42</v>
      </c>
      <c r="E42" s="178">
        <v>47</v>
      </c>
      <c r="F42" s="122">
        <v>148</v>
      </c>
    </row>
    <row r="43" spans="1:6" x14ac:dyDescent="0.25">
      <c r="A43" s="29" t="s">
        <v>58</v>
      </c>
      <c r="B43" s="177">
        <v>88</v>
      </c>
      <c r="C43" s="178">
        <v>108</v>
      </c>
      <c r="D43" s="179">
        <v>45</v>
      </c>
      <c r="E43" s="178">
        <v>97</v>
      </c>
      <c r="F43" s="122">
        <v>338</v>
      </c>
    </row>
    <row r="44" spans="1:6" x14ac:dyDescent="0.25">
      <c r="A44" s="29" t="s">
        <v>59</v>
      </c>
      <c r="B44" s="177">
        <v>13</v>
      </c>
      <c r="C44" s="178">
        <v>45</v>
      </c>
      <c r="D44" s="179">
        <v>31</v>
      </c>
      <c r="E44" s="178">
        <v>24</v>
      </c>
      <c r="F44" s="122">
        <v>113</v>
      </c>
    </row>
    <row r="45" spans="1:6" x14ac:dyDescent="0.25">
      <c r="A45" s="29" t="s">
        <v>60</v>
      </c>
      <c r="B45" s="177" t="s">
        <v>127</v>
      </c>
      <c r="C45" s="178" t="s">
        <v>127</v>
      </c>
      <c r="D45" s="179" t="s">
        <v>127</v>
      </c>
      <c r="E45" s="178" t="s">
        <v>127</v>
      </c>
      <c r="F45" s="122">
        <v>7</v>
      </c>
    </row>
    <row r="46" spans="1:6" x14ac:dyDescent="0.25">
      <c r="A46" s="29" t="s">
        <v>61</v>
      </c>
      <c r="B46" s="177">
        <v>3.9999999999999996</v>
      </c>
      <c r="C46" s="178">
        <v>15.999999999999998</v>
      </c>
      <c r="D46" s="179">
        <v>9</v>
      </c>
      <c r="E46" s="178">
        <v>14.999999999999998</v>
      </c>
      <c r="F46" s="122">
        <v>44</v>
      </c>
    </row>
    <row r="47" spans="1:6" x14ac:dyDescent="0.25">
      <c r="A47" s="29" t="s">
        <v>62</v>
      </c>
      <c r="B47" s="177">
        <v>8</v>
      </c>
      <c r="C47" s="178">
        <v>50</v>
      </c>
      <c r="D47" s="179">
        <v>5</v>
      </c>
      <c r="E47" s="178">
        <v>0</v>
      </c>
      <c r="F47" s="122">
        <v>63</v>
      </c>
    </row>
    <row r="48" spans="1:6" x14ac:dyDescent="0.25">
      <c r="A48" s="29" t="s">
        <v>63</v>
      </c>
      <c r="B48" s="177">
        <v>27</v>
      </c>
      <c r="C48" s="178">
        <v>21</v>
      </c>
      <c r="D48" s="179">
        <v>18</v>
      </c>
      <c r="E48" s="178">
        <v>6</v>
      </c>
      <c r="F48" s="122">
        <v>72</v>
      </c>
    </row>
    <row r="49" spans="1:6" x14ac:dyDescent="0.25">
      <c r="A49" s="29" t="s">
        <v>64</v>
      </c>
      <c r="B49" s="177">
        <v>3</v>
      </c>
      <c r="C49" s="178">
        <v>13</v>
      </c>
      <c r="D49" s="179">
        <v>14</v>
      </c>
      <c r="E49" s="178">
        <v>19</v>
      </c>
      <c r="F49" s="122">
        <v>49</v>
      </c>
    </row>
    <row r="50" spans="1:6" x14ac:dyDescent="0.25">
      <c r="A50" s="29" t="s">
        <v>65</v>
      </c>
      <c r="B50" s="177">
        <v>5</v>
      </c>
      <c r="C50" s="178">
        <v>10</v>
      </c>
      <c r="D50" s="179">
        <v>8</v>
      </c>
      <c r="E50" s="178">
        <v>10</v>
      </c>
      <c r="F50" s="122">
        <v>33</v>
      </c>
    </row>
    <row r="51" spans="1:6" x14ac:dyDescent="0.25">
      <c r="A51" s="29" t="s">
        <v>66</v>
      </c>
      <c r="B51" s="177">
        <v>7</v>
      </c>
      <c r="C51" s="178">
        <v>14</v>
      </c>
      <c r="D51" s="179">
        <v>26</v>
      </c>
      <c r="E51" s="178">
        <v>29</v>
      </c>
      <c r="F51" s="122">
        <v>76</v>
      </c>
    </row>
    <row r="52" spans="1:6" x14ac:dyDescent="0.25">
      <c r="A52" s="29" t="s">
        <v>67</v>
      </c>
      <c r="B52" s="177">
        <v>1</v>
      </c>
      <c r="C52" s="178">
        <v>2</v>
      </c>
      <c r="D52" s="179">
        <v>1</v>
      </c>
      <c r="E52" s="178">
        <v>6</v>
      </c>
      <c r="F52" s="122">
        <v>10</v>
      </c>
    </row>
    <row r="53" spans="1:6" x14ac:dyDescent="0.25">
      <c r="A53" s="29" t="s">
        <v>68</v>
      </c>
      <c r="B53" s="177">
        <v>3</v>
      </c>
      <c r="C53" s="178">
        <v>35</v>
      </c>
      <c r="D53" s="179">
        <v>30</v>
      </c>
      <c r="E53" s="178">
        <v>16</v>
      </c>
      <c r="F53" s="122">
        <v>84</v>
      </c>
    </row>
    <row r="54" spans="1:6" x14ac:dyDescent="0.25">
      <c r="A54" s="29" t="s">
        <v>69</v>
      </c>
      <c r="B54" s="177" t="s">
        <v>128</v>
      </c>
      <c r="C54" s="178" t="s">
        <v>128</v>
      </c>
      <c r="D54" s="179" t="s">
        <v>128</v>
      </c>
      <c r="E54" s="178" t="s">
        <v>128</v>
      </c>
      <c r="F54" s="122">
        <v>67</v>
      </c>
    </row>
    <row r="55" spans="1:6" x14ac:dyDescent="0.25">
      <c r="A55" s="29" t="s">
        <v>70</v>
      </c>
      <c r="B55" s="177">
        <v>0</v>
      </c>
      <c r="C55" s="178">
        <v>0</v>
      </c>
      <c r="D55" s="179">
        <v>0</v>
      </c>
      <c r="E55" s="178">
        <v>0</v>
      </c>
      <c r="F55" s="122">
        <v>0</v>
      </c>
    </row>
    <row r="56" spans="1:6" x14ac:dyDescent="0.25">
      <c r="A56" s="29" t="s">
        <v>71</v>
      </c>
      <c r="B56" s="177">
        <v>8</v>
      </c>
      <c r="C56" s="178">
        <v>7</v>
      </c>
      <c r="D56" s="179">
        <v>5</v>
      </c>
      <c r="E56" s="178">
        <v>3</v>
      </c>
      <c r="F56" s="122">
        <v>23</v>
      </c>
    </row>
    <row r="57" spans="1:6" x14ac:dyDescent="0.25">
      <c r="A57" s="29" t="s">
        <v>72</v>
      </c>
      <c r="B57" s="177">
        <v>2</v>
      </c>
      <c r="C57" s="178">
        <v>3</v>
      </c>
      <c r="D57" s="179">
        <v>1</v>
      </c>
      <c r="E57" s="178">
        <v>1</v>
      </c>
      <c r="F57" s="122">
        <v>7</v>
      </c>
    </row>
    <row r="58" spans="1:6" x14ac:dyDescent="0.25">
      <c r="A58" s="40" t="s">
        <v>73</v>
      </c>
      <c r="B58" s="177">
        <v>5</v>
      </c>
      <c r="C58" s="178">
        <v>17</v>
      </c>
      <c r="D58" s="179">
        <v>4</v>
      </c>
      <c r="E58" s="178">
        <v>5</v>
      </c>
      <c r="F58" s="122">
        <v>31</v>
      </c>
    </row>
    <row r="59" spans="1:6" x14ac:dyDescent="0.25">
      <c r="A59" s="29" t="s">
        <v>74</v>
      </c>
      <c r="B59" s="177">
        <v>17</v>
      </c>
      <c r="C59" s="178">
        <v>12</v>
      </c>
      <c r="D59" s="179">
        <v>22</v>
      </c>
      <c r="E59" s="178">
        <v>7</v>
      </c>
      <c r="F59" s="122">
        <v>58</v>
      </c>
    </row>
    <row r="60" spans="1:6" x14ac:dyDescent="0.25">
      <c r="A60" s="29" t="s">
        <v>75</v>
      </c>
      <c r="B60" s="177">
        <v>0</v>
      </c>
      <c r="C60" s="178">
        <v>3</v>
      </c>
      <c r="D60" s="179">
        <v>4</v>
      </c>
      <c r="E60" s="178">
        <v>19</v>
      </c>
      <c r="F60" s="122">
        <v>26</v>
      </c>
    </row>
    <row r="61" spans="1:6" x14ac:dyDescent="0.25">
      <c r="A61" s="7" t="s">
        <v>76</v>
      </c>
      <c r="B61" s="180" t="s">
        <v>128</v>
      </c>
      <c r="C61" s="181" t="s">
        <v>128</v>
      </c>
      <c r="D61" s="182" t="s">
        <v>128</v>
      </c>
      <c r="E61" s="181" t="s">
        <v>128</v>
      </c>
      <c r="F61" s="122">
        <v>18</v>
      </c>
    </row>
    <row r="62" spans="1:6" x14ac:dyDescent="0.25">
      <c r="A62" s="29" t="s">
        <v>77</v>
      </c>
      <c r="B62" s="177">
        <v>3</v>
      </c>
      <c r="C62" s="178">
        <v>7</v>
      </c>
      <c r="D62" s="179">
        <v>9</v>
      </c>
      <c r="E62" s="178">
        <v>10</v>
      </c>
      <c r="F62" s="122">
        <v>29</v>
      </c>
    </row>
    <row r="63" spans="1:6" x14ac:dyDescent="0.25">
      <c r="A63" s="29" t="s">
        <v>78</v>
      </c>
      <c r="B63" s="177">
        <v>2</v>
      </c>
      <c r="C63" s="178">
        <v>11</v>
      </c>
      <c r="D63" s="179">
        <v>11</v>
      </c>
      <c r="E63" s="178">
        <v>16</v>
      </c>
      <c r="F63" s="122">
        <v>40</v>
      </c>
    </row>
    <row r="64" spans="1:6" x14ac:dyDescent="0.25">
      <c r="A64" s="29" t="s">
        <v>79</v>
      </c>
      <c r="B64" s="177">
        <v>2</v>
      </c>
      <c r="C64" s="178">
        <v>1</v>
      </c>
      <c r="D64" s="179">
        <v>10</v>
      </c>
      <c r="E64" s="178">
        <v>3</v>
      </c>
      <c r="F64" s="122">
        <v>16</v>
      </c>
    </row>
    <row r="65" spans="1:6" x14ac:dyDescent="0.25">
      <c r="A65" s="29" t="s">
        <v>80</v>
      </c>
      <c r="B65" s="177">
        <v>5</v>
      </c>
      <c r="C65" s="178">
        <v>27</v>
      </c>
      <c r="D65" s="179">
        <v>7</v>
      </c>
      <c r="E65" s="178">
        <v>1</v>
      </c>
      <c r="F65" s="122">
        <v>40</v>
      </c>
    </row>
    <row r="66" spans="1:6" x14ac:dyDescent="0.25">
      <c r="A66" s="29" t="s">
        <v>81</v>
      </c>
      <c r="B66" s="177">
        <v>42</v>
      </c>
      <c r="C66" s="178">
        <v>27</v>
      </c>
      <c r="D66" s="179">
        <v>43</v>
      </c>
      <c r="E66" s="178">
        <v>60</v>
      </c>
      <c r="F66" s="122">
        <v>172</v>
      </c>
    </row>
    <row r="67" spans="1:6" x14ac:dyDescent="0.25">
      <c r="A67" s="29" t="s">
        <v>82</v>
      </c>
      <c r="B67" s="177">
        <v>15</v>
      </c>
      <c r="C67" s="178">
        <v>25</v>
      </c>
      <c r="D67" s="179">
        <v>14</v>
      </c>
      <c r="E67" s="178">
        <v>25</v>
      </c>
      <c r="F67" s="122">
        <v>79</v>
      </c>
    </row>
    <row r="68" spans="1:6" x14ac:dyDescent="0.25">
      <c r="A68" s="29" t="s">
        <v>83</v>
      </c>
      <c r="B68" s="177">
        <v>2</v>
      </c>
      <c r="C68" s="178">
        <v>0</v>
      </c>
      <c r="D68" s="179">
        <v>0</v>
      </c>
      <c r="E68" s="178">
        <v>4</v>
      </c>
      <c r="F68" s="122">
        <v>6</v>
      </c>
    </row>
    <row r="69" spans="1:6" x14ac:dyDescent="0.25">
      <c r="A69" s="29" t="s">
        <v>84</v>
      </c>
      <c r="B69" s="177">
        <v>9</v>
      </c>
      <c r="C69" s="178">
        <v>13</v>
      </c>
      <c r="D69" s="179">
        <v>26</v>
      </c>
      <c r="E69" s="178">
        <v>29</v>
      </c>
      <c r="F69" s="122">
        <v>77</v>
      </c>
    </row>
    <row r="70" spans="1:6" x14ac:dyDescent="0.25">
      <c r="A70" s="29" t="s">
        <v>85</v>
      </c>
      <c r="B70" s="177">
        <v>1</v>
      </c>
      <c r="C70" s="178">
        <v>21</v>
      </c>
      <c r="D70" s="179">
        <v>12</v>
      </c>
      <c r="E70" s="178">
        <v>6</v>
      </c>
      <c r="F70" s="122">
        <v>40</v>
      </c>
    </row>
    <row r="71" spans="1:6" x14ac:dyDescent="0.25">
      <c r="A71" s="29" t="s">
        <v>86</v>
      </c>
      <c r="B71" s="62" t="s">
        <v>127</v>
      </c>
      <c r="C71" s="81" t="s">
        <v>127</v>
      </c>
      <c r="D71" s="62" t="s">
        <v>127</v>
      </c>
      <c r="E71" s="81" t="s">
        <v>127</v>
      </c>
      <c r="F71" s="122">
        <v>168</v>
      </c>
    </row>
    <row r="72" spans="1:6" x14ac:dyDescent="0.25">
      <c r="A72" s="29" t="s">
        <v>87</v>
      </c>
      <c r="B72" s="177">
        <v>35</v>
      </c>
      <c r="C72" s="178">
        <v>6</v>
      </c>
      <c r="D72" s="179">
        <v>4</v>
      </c>
      <c r="E72" s="178">
        <v>2</v>
      </c>
      <c r="F72" s="122">
        <v>47</v>
      </c>
    </row>
    <row r="73" spans="1:6" x14ac:dyDescent="0.25">
      <c r="A73" s="29" t="s">
        <v>88</v>
      </c>
      <c r="B73" s="177">
        <v>17</v>
      </c>
      <c r="C73" s="178">
        <v>29</v>
      </c>
      <c r="D73" s="179">
        <v>5</v>
      </c>
      <c r="E73" s="178">
        <v>1</v>
      </c>
      <c r="F73" s="122">
        <v>52</v>
      </c>
    </row>
    <row r="74" spans="1:6" x14ac:dyDescent="0.25">
      <c r="A74" s="29" t="s">
        <v>89</v>
      </c>
      <c r="B74" s="177">
        <v>9.9047619047619051</v>
      </c>
      <c r="C74" s="178">
        <v>3.7142857142857144</v>
      </c>
      <c r="D74" s="179">
        <v>4.9523809523809526</v>
      </c>
      <c r="E74" s="178">
        <v>7.4285714285714288</v>
      </c>
      <c r="F74" s="122">
        <v>26</v>
      </c>
    </row>
    <row r="75" spans="1:6" x14ac:dyDescent="0.25">
      <c r="A75" s="29" t="s">
        <v>90</v>
      </c>
      <c r="B75" s="177">
        <v>13</v>
      </c>
      <c r="C75" s="178">
        <v>35</v>
      </c>
      <c r="D75" s="179">
        <v>10</v>
      </c>
      <c r="E75" s="178">
        <v>22</v>
      </c>
      <c r="F75" s="122">
        <v>80</v>
      </c>
    </row>
    <row r="76" spans="1:6" x14ac:dyDescent="0.25">
      <c r="A76" s="29" t="s">
        <v>91</v>
      </c>
      <c r="B76" s="177" t="s">
        <v>127</v>
      </c>
      <c r="C76" s="178" t="s">
        <v>127</v>
      </c>
      <c r="D76" s="179" t="s">
        <v>127</v>
      </c>
      <c r="E76" s="178" t="s">
        <v>127</v>
      </c>
      <c r="F76" s="122">
        <v>65</v>
      </c>
    </row>
    <row r="77" spans="1:6" x14ac:dyDescent="0.25">
      <c r="A77" s="29" t="s">
        <v>92</v>
      </c>
      <c r="B77" s="177">
        <v>8</v>
      </c>
      <c r="C77" s="178">
        <v>4</v>
      </c>
      <c r="D77" s="179">
        <v>3</v>
      </c>
      <c r="E77" s="178">
        <v>7</v>
      </c>
      <c r="F77" s="122">
        <v>22</v>
      </c>
    </row>
    <row r="78" spans="1:6" x14ac:dyDescent="0.25">
      <c r="A78" s="29" t="s">
        <v>93</v>
      </c>
      <c r="B78" s="177">
        <v>1</v>
      </c>
      <c r="C78" s="178">
        <v>17</v>
      </c>
      <c r="D78" s="179">
        <v>0</v>
      </c>
      <c r="E78" s="178">
        <v>0</v>
      </c>
      <c r="F78" s="122">
        <v>18</v>
      </c>
    </row>
    <row r="79" spans="1:6" x14ac:dyDescent="0.25">
      <c r="A79" s="29" t="s">
        <v>94</v>
      </c>
      <c r="B79" s="177">
        <v>4</v>
      </c>
      <c r="C79" s="178">
        <v>16</v>
      </c>
      <c r="D79" s="179">
        <v>4</v>
      </c>
      <c r="E79" s="178">
        <v>12</v>
      </c>
      <c r="F79" s="122">
        <v>36</v>
      </c>
    </row>
    <row r="80" spans="1:6" x14ac:dyDescent="0.25">
      <c r="A80" s="29" t="s">
        <v>95</v>
      </c>
      <c r="B80" s="177">
        <v>16</v>
      </c>
      <c r="C80" s="178">
        <v>9</v>
      </c>
      <c r="D80" s="179">
        <v>7</v>
      </c>
      <c r="E80" s="178">
        <v>2</v>
      </c>
      <c r="F80" s="122">
        <v>34</v>
      </c>
    </row>
    <row r="81" spans="1:6" x14ac:dyDescent="0.25">
      <c r="A81" s="29" t="s">
        <v>96</v>
      </c>
      <c r="B81" s="177" t="s">
        <v>127</v>
      </c>
      <c r="C81" s="178" t="s">
        <v>127</v>
      </c>
      <c r="D81" s="179" t="s">
        <v>127</v>
      </c>
      <c r="E81" s="178" t="s">
        <v>127</v>
      </c>
      <c r="F81" s="122">
        <v>102</v>
      </c>
    </row>
    <row r="82" spans="1:6" x14ac:dyDescent="0.25">
      <c r="A82" s="29" t="s">
        <v>97</v>
      </c>
      <c r="B82" s="177">
        <v>13.557692307692308</v>
      </c>
      <c r="C82" s="178">
        <v>34.346153846153847</v>
      </c>
      <c r="D82" s="179">
        <v>28.923076923076923</v>
      </c>
      <c r="E82" s="178">
        <v>17.173076923076923</v>
      </c>
      <c r="F82" s="122">
        <v>94</v>
      </c>
    </row>
    <row r="83" spans="1:6" x14ac:dyDescent="0.25">
      <c r="A83" s="29" t="s">
        <v>98</v>
      </c>
      <c r="B83" s="177">
        <v>18</v>
      </c>
      <c r="C83" s="178">
        <v>27</v>
      </c>
      <c r="D83" s="179">
        <v>23</v>
      </c>
      <c r="E83" s="178">
        <v>21</v>
      </c>
      <c r="F83" s="122">
        <v>89</v>
      </c>
    </row>
    <row r="84" spans="1:6" x14ac:dyDescent="0.25">
      <c r="A84" s="29" t="s">
        <v>99</v>
      </c>
      <c r="B84" s="177" t="s">
        <v>128</v>
      </c>
      <c r="C84" s="178" t="s">
        <v>128</v>
      </c>
      <c r="D84" s="179" t="s">
        <v>128</v>
      </c>
      <c r="E84" s="178" t="s">
        <v>128</v>
      </c>
      <c r="F84" s="122">
        <v>103</v>
      </c>
    </row>
    <row r="85" spans="1:6" x14ac:dyDescent="0.25">
      <c r="A85" s="29" t="s">
        <v>100</v>
      </c>
      <c r="B85" s="177">
        <v>6</v>
      </c>
      <c r="C85" s="178">
        <v>17</v>
      </c>
      <c r="D85" s="179">
        <v>21</v>
      </c>
      <c r="E85" s="178">
        <v>74</v>
      </c>
      <c r="F85" s="122">
        <v>118</v>
      </c>
    </row>
    <row r="86" spans="1:6" x14ac:dyDescent="0.25">
      <c r="A86" s="29" t="s">
        <v>101</v>
      </c>
      <c r="B86" s="177">
        <v>14</v>
      </c>
      <c r="C86" s="178">
        <v>24</v>
      </c>
      <c r="D86" s="179">
        <v>26</v>
      </c>
      <c r="E86" s="178">
        <v>25</v>
      </c>
      <c r="F86" s="122">
        <v>89</v>
      </c>
    </row>
    <row r="87" spans="1:6" x14ac:dyDescent="0.25">
      <c r="A87" s="29" t="s">
        <v>102</v>
      </c>
      <c r="B87" s="177">
        <v>13</v>
      </c>
      <c r="C87" s="178">
        <v>5.2</v>
      </c>
      <c r="D87" s="179">
        <v>19.933333333333334</v>
      </c>
      <c r="E87" s="178">
        <v>65.866666666666674</v>
      </c>
      <c r="F87" s="122">
        <v>104</v>
      </c>
    </row>
    <row r="88" spans="1:6" x14ac:dyDescent="0.25">
      <c r="A88" s="29" t="s">
        <v>103</v>
      </c>
      <c r="B88" s="177">
        <v>0</v>
      </c>
      <c r="C88" s="178">
        <v>0</v>
      </c>
      <c r="D88" s="179">
        <v>0</v>
      </c>
      <c r="E88" s="178">
        <v>0</v>
      </c>
      <c r="F88" s="122">
        <v>0</v>
      </c>
    </row>
    <row r="89" spans="1:6" x14ac:dyDescent="0.25">
      <c r="A89" s="29" t="s">
        <v>104</v>
      </c>
      <c r="B89" s="177" t="s">
        <v>127</v>
      </c>
      <c r="C89" s="178" t="s">
        <v>127</v>
      </c>
      <c r="D89" s="179" t="s">
        <v>127</v>
      </c>
      <c r="E89" s="178" t="s">
        <v>127</v>
      </c>
      <c r="F89" s="122">
        <v>50</v>
      </c>
    </row>
    <row r="90" spans="1:6" x14ac:dyDescent="0.25">
      <c r="A90" s="29" t="s">
        <v>105</v>
      </c>
      <c r="B90" s="177">
        <v>6</v>
      </c>
      <c r="C90" s="178">
        <v>25</v>
      </c>
      <c r="D90" s="179">
        <v>25</v>
      </c>
      <c r="E90" s="178">
        <v>36</v>
      </c>
      <c r="F90" s="122">
        <v>92</v>
      </c>
    </row>
    <row r="91" spans="1:6" x14ac:dyDescent="0.25">
      <c r="A91" s="29" t="s">
        <v>106</v>
      </c>
      <c r="B91" s="177">
        <v>1</v>
      </c>
      <c r="C91" s="178">
        <v>16</v>
      </c>
      <c r="D91" s="179">
        <v>6</v>
      </c>
      <c r="E91" s="178">
        <v>9</v>
      </c>
      <c r="F91" s="122">
        <v>32</v>
      </c>
    </row>
    <row r="92" spans="1:6" x14ac:dyDescent="0.25">
      <c r="A92" s="29" t="s">
        <v>107</v>
      </c>
      <c r="B92" s="177">
        <v>1</v>
      </c>
      <c r="C92" s="178">
        <v>4</v>
      </c>
      <c r="D92" s="179">
        <v>0</v>
      </c>
      <c r="E92" s="178">
        <v>0</v>
      </c>
      <c r="F92" s="122">
        <v>5</v>
      </c>
    </row>
    <row r="93" spans="1:6" x14ac:dyDescent="0.25">
      <c r="A93" s="29" t="s">
        <v>108</v>
      </c>
      <c r="B93" s="177">
        <v>16</v>
      </c>
      <c r="C93" s="178">
        <v>34</v>
      </c>
      <c r="D93" s="179">
        <v>19</v>
      </c>
      <c r="E93" s="178">
        <v>6</v>
      </c>
      <c r="F93" s="122">
        <v>75</v>
      </c>
    </row>
    <row r="94" spans="1:6" x14ac:dyDescent="0.25">
      <c r="A94" s="29" t="s">
        <v>109</v>
      </c>
      <c r="B94" s="177">
        <v>0</v>
      </c>
      <c r="C94" s="178">
        <v>6</v>
      </c>
      <c r="D94" s="179">
        <v>0</v>
      </c>
      <c r="E94" s="178">
        <v>0</v>
      </c>
      <c r="F94" s="122">
        <v>6</v>
      </c>
    </row>
    <row r="95" spans="1:6" x14ac:dyDescent="0.25">
      <c r="A95" s="29" t="s">
        <v>110</v>
      </c>
      <c r="B95" s="177">
        <v>32</v>
      </c>
      <c r="C95" s="178">
        <v>87</v>
      </c>
      <c r="D95" s="179">
        <v>0</v>
      </c>
      <c r="E95" s="178">
        <v>0</v>
      </c>
      <c r="F95" s="122">
        <v>119</v>
      </c>
    </row>
    <row r="96" spans="1:6" x14ac:dyDescent="0.25">
      <c r="A96" s="29" t="s">
        <v>111</v>
      </c>
      <c r="B96" s="177">
        <v>17</v>
      </c>
      <c r="C96" s="178">
        <v>73</v>
      </c>
      <c r="D96" s="179">
        <v>32</v>
      </c>
      <c r="E96" s="178">
        <v>17</v>
      </c>
      <c r="F96" s="122">
        <v>139</v>
      </c>
    </row>
    <row r="97" spans="1:6" x14ac:dyDescent="0.25">
      <c r="A97" s="29" t="s">
        <v>112</v>
      </c>
      <c r="B97" s="177">
        <v>0</v>
      </c>
      <c r="C97" s="178">
        <v>15</v>
      </c>
      <c r="D97" s="179">
        <v>10</v>
      </c>
      <c r="E97" s="178">
        <v>8</v>
      </c>
      <c r="F97" s="122">
        <v>33</v>
      </c>
    </row>
    <row r="98" spans="1:6" x14ac:dyDescent="0.25">
      <c r="A98" s="29" t="s">
        <v>113</v>
      </c>
      <c r="B98" s="177">
        <v>12</v>
      </c>
      <c r="C98" s="178">
        <v>32</v>
      </c>
      <c r="D98" s="179">
        <v>26</v>
      </c>
      <c r="E98" s="178" t="s">
        <v>127</v>
      </c>
      <c r="F98" s="122">
        <v>70</v>
      </c>
    </row>
    <row r="99" spans="1:6" x14ac:dyDescent="0.25">
      <c r="A99" s="29" t="s">
        <v>114</v>
      </c>
      <c r="B99" s="177" t="s">
        <v>127</v>
      </c>
      <c r="C99" s="178" t="s">
        <v>127</v>
      </c>
      <c r="D99" s="179" t="s">
        <v>127</v>
      </c>
      <c r="E99" s="178" t="s">
        <v>127</v>
      </c>
      <c r="F99" s="122">
        <v>84</v>
      </c>
    </row>
    <row r="100" spans="1:6" x14ac:dyDescent="0.25">
      <c r="A100" s="29" t="s">
        <v>115</v>
      </c>
      <c r="B100" s="177">
        <v>14</v>
      </c>
      <c r="C100" s="178">
        <v>26</v>
      </c>
      <c r="D100" s="179">
        <v>4</v>
      </c>
      <c r="E100" s="178">
        <v>3</v>
      </c>
      <c r="F100" s="122">
        <v>47</v>
      </c>
    </row>
    <row r="101" spans="1:6" x14ac:dyDescent="0.25">
      <c r="A101" s="29" t="s">
        <v>116</v>
      </c>
      <c r="B101" s="177">
        <v>6</v>
      </c>
      <c r="C101" s="178">
        <v>3</v>
      </c>
      <c r="D101" s="179">
        <v>4</v>
      </c>
      <c r="E101" s="178">
        <v>0</v>
      </c>
      <c r="F101" s="122">
        <v>13</v>
      </c>
    </row>
    <row r="102" spans="1:6" x14ac:dyDescent="0.25">
      <c r="A102" s="29" t="s">
        <v>117</v>
      </c>
      <c r="B102" s="177">
        <v>19</v>
      </c>
      <c r="C102" s="178">
        <v>39</v>
      </c>
      <c r="D102" s="179">
        <v>11</v>
      </c>
      <c r="E102" s="178">
        <v>1</v>
      </c>
      <c r="F102" s="122">
        <v>70</v>
      </c>
    </row>
    <row r="103" spans="1:6" x14ac:dyDescent="0.25">
      <c r="A103" s="29" t="s">
        <v>118</v>
      </c>
      <c r="B103" s="177">
        <v>7</v>
      </c>
      <c r="C103" s="178">
        <v>13</v>
      </c>
      <c r="D103" s="179">
        <v>19</v>
      </c>
      <c r="E103" s="178">
        <v>20</v>
      </c>
      <c r="F103" s="122">
        <v>59</v>
      </c>
    </row>
    <row r="104" spans="1:6" x14ac:dyDescent="0.25">
      <c r="A104" s="40" t="s">
        <v>119</v>
      </c>
      <c r="B104" s="177" t="s">
        <v>127</v>
      </c>
      <c r="C104" s="178" t="s">
        <v>127</v>
      </c>
      <c r="D104" s="179" t="s">
        <v>127</v>
      </c>
      <c r="E104" s="178" t="s">
        <v>127</v>
      </c>
      <c r="F104" s="122">
        <v>76</v>
      </c>
    </row>
    <row r="105" spans="1:6" x14ac:dyDescent="0.25">
      <c r="A105" s="29" t="s">
        <v>120</v>
      </c>
      <c r="B105" s="177">
        <v>0</v>
      </c>
      <c r="C105" s="178">
        <v>19</v>
      </c>
      <c r="D105" s="179">
        <v>19</v>
      </c>
      <c r="E105" s="178">
        <v>26</v>
      </c>
      <c r="F105" s="151">
        <v>64</v>
      </c>
    </row>
    <row r="106" spans="1:6" x14ac:dyDescent="0.25">
      <c r="A106" s="27" t="s">
        <v>121</v>
      </c>
      <c r="B106" s="183">
        <v>0</v>
      </c>
      <c r="C106" s="184">
        <v>0</v>
      </c>
      <c r="D106" s="185">
        <v>0</v>
      </c>
      <c r="E106" s="184">
        <v>0</v>
      </c>
      <c r="F106" s="122">
        <v>0</v>
      </c>
    </row>
    <row r="107" spans="1:6" x14ac:dyDescent="0.25">
      <c r="A107" s="41" t="s">
        <v>122</v>
      </c>
      <c r="B107" s="177" t="s">
        <v>127</v>
      </c>
      <c r="C107" s="178" t="s">
        <v>127</v>
      </c>
      <c r="D107" s="179" t="s">
        <v>127</v>
      </c>
      <c r="E107" s="178" t="s">
        <v>127</v>
      </c>
      <c r="F107" s="122">
        <v>0</v>
      </c>
    </row>
    <row r="108" spans="1:6" x14ac:dyDescent="0.25">
      <c r="A108" s="30" t="s">
        <v>123</v>
      </c>
      <c r="B108" s="177">
        <v>0</v>
      </c>
      <c r="C108" s="178">
        <v>0</v>
      </c>
      <c r="D108" s="179">
        <v>0</v>
      </c>
      <c r="E108" s="178">
        <v>0</v>
      </c>
      <c r="F108" s="122">
        <v>0</v>
      </c>
    </row>
    <row r="109" spans="1:6" x14ac:dyDescent="0.25">
      <c r="A109" s="31" t="s">
        <v>124</v>
      </c>
      <c r="B109" s="186">
        <v>4</v>
      </c>
      <c r="C109" s="187">
        <v>2</v>
      </c>
      <c r="D109" s="188">
        <v>2</v>
      </c>
      <c r="E109" s="187">
        <v>1</v>
      </c>
      <c r="F109" s="123">
        <v>9</v>
      </c>
    </row>
    <row r="113" spans="1:1" s="134" customFormat="1" x14ac:dyDescent="0.25">
      <c r="A113" s="137"/>
    </row>
    <row r="114" spans="1:1" s="134" customFormat="1" x14ac:dyDescent="0.25">
      <c r="A114" s="137"/>
    </row>
  </sheetData>
  <hyperlinks>
    <hyperlink ref="F1" location="Sommaire!A1" display="Retour sommair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95" sqref="N95"/>
    </sheetView>
  </sheetViews>
  <sheetFormatPr baseColWidth="10" defaultRowHeight="15" x14ac:dyDescent="0.25"/>
  <cols>
    <col min="1" max="1" width="21.5703125" style="4" customWidth="1"/>
    <col min="2" max="2" width="19.28515625" style="4" customWidth="1"/>
    <col min="3" max="3" width="24.140625" style="4" customWidth="1"/>
    <col min="4" max="4" width="15.42578125" style="4" customWidth="1"/>
    <col min="5" max="5" width="15.7109375" style="4" customWidth="1"/>
    <col min="6" max="6" width="16.5703125" style="4" customWidth="1"/>
    <col min="7" max="7" width="18.28515625" style="4" customWidth="1"/>
    <col min="8" max="8" width="13.28515625" style="4" customWidth="1"/>
    <col min="9" max="9" width="13.85546875" style="4" customWidth="1"/>
    <col min="10" max="16384" width="11.42578125" style="4"/>
  </cols>
  <sheetData>
    <row r="1" spans="1:10" x14ac:dyDescent="0.25">
      <c r="A1" s="8" t="s">
        <v>206</v>
      </c>
      <c r="G1" s="3" t="s">
        <v>209</v>
      </c>
      <c r="J1" s="3"/>
    </row>
    <row r="2" spans="1:10" x14ac:dyDescent="0.25">
      <c r="A2" s="18" t="s">
        <v>125</v>
      </c>
    </row>
    <row r="3" spans="1:10" x14ac:dyDescent="0.25">
      <c r="A3" s="9" t="s">
        <v>301</v>
      </c>
    </row>
    <row r="4" spans="1:10" s="138" customFormat="1" x14ac:dyDescent="0.25">
      <c r="A4" s="25"/>
    </row>
    <row r="5" spans="1:10" s="138" customFormat="1" x14ac:dyDescent="0.25">
      <c r="A5" s="142" t="s">
        <v>126</v>
      </c>
    </row>
    <row r="6" spans="1:10" x14ac:dyDescent="0.25">
      <c r="A6" s="25" t="s">
        <v>207</v>
      </c>
    </row>
    <row r="8" spans="1:10" ht="111.75" customHeight="1" x14ac:dyDescent="0.25">
      <c r="A8" s="32" t="s">
        <v>17</v>
      </c>
      <c r="B8" s="33" t="s">
        <v>176</v>
      </c>
      <c r="C8" s="33" t="s">
        <v>177</v>
      </c>
      <c r="D8" s="117" t="s">
        <v>178</v>
      </c>
      <c r="E8" s="116" t="s">
        <v>179</v>
      </c>
      <c r="F8" s="118" t="s">
        <v>180</v>
      </c>
      <c r="G8" s="116" t="s">
        <v>181</v>
      </c>
      <c r="H8" s="33" t="s">
        <v>183</v>
      </c>
      <c r="I8" s="33" t="s">
        <v>182</v>
      </c>
      <c r="J8" s="119" t="s">
        <v>341</v>
      </c>
    </row>
    <row r="9" spans="1:10" x14ac:dyDescent="0.25">
      <c r="A9" s="22" t="s">
        <v>24</v>
      </c>
      <c r="B9" s="102" t="s">
        <v>127</v>
      </c>
      <c r="C9" s="103" t="s">
        <v>127</v>
      </c>
      <c r="D9" s="104" t="s">
        <v>127</v>
      </c>
      <c r="E9" s="103" t="s">
        <v>127</v>
      </c>
      <c r="F9" s="104" t="s">
        <v>127</v>
      </c>
      <c r="G9" s="103" t="s">
        <v>127</v>
      </c>
      <c r="H9" s="104" t="s">
        <v>127</v>
      </c>
      <c r="I9" s="103" t="s">
        <v>127</v>
      </c>
      <c r="J9" s="121">
        <v>104</v>
      </c>
    </row>
    <row r="10" spans="1:10" x14ac:dyDescent="0.25">
      <c r="A10" s="23" t="s">
        <v>25</v>
      </c>
      <c r="B10" s="105" t="s">
        <v>127</v>
      </c>
      <c r="C10" s="106" t="s">
        <v>127</v>
      </c>
      <c r="D10" s="107" t="s">
        <v>127</v>
      </c>
      <c r="E10" s="106" t="s">
        <v>127</v>
      </c>
      <c r="F10" s="107" t="s">
        <v>127</v>
      </c>
      <c r="G10" s="106" t="s">
        <v>127</v>
      </c>
      <c r="H10" s="107" t="s">
        <v>127</v>
      </c>
      <c r="I10" s="106" t="s">
        <v>127</v>
      </c>
      <c r="J10" s="122">
        <v>164.00308009347583</v>
      </c>
    </row>
    <row r="11" spans="1:10" x14ac:dyDescent="0.25">
      <c r="A11" s="23" t="s">
        <v>26</v>
      </c>
      <c r="B11" s="105">
        <v>27</v>
      </c>
      <c r="C11" s="106">
        <v>20</v>
      </c>
      <c r="D11" s="107">
        <v>1</v>
      </c>
      <c r="E11" s="106">
        <v>2</v>
      </c>
      <c r="F11" s="107">
        <v>4</v>
      </c>
      <c r="G11" s="106">
        <v>27</v>
      </c>
      <c r="H11" s="107">
        <v>1</v>
      </c>
      <c r="I11" s="106">
        <v>28</v>
      </c>
      <c r="J11" s="122">
        <v>82</v>
      </c>
    </row>
    <row r="12" spans="1:10" x14ac:dyDescent="0.25">
      <c r="A12" s="23" t="s">
        <v>27</v>
      </c>
      <c r="B12" s="105">
        <v>18</v>
      </c>
      <c r="C12" s="106">
        <v>2</v>
      </c>
      <c r="D12" s="107">
        <v>0</v>
      </c>
      <c r="E12" s="106">
        <v>0</v>
      </c>
      <c r="F12" s="107">
        <v>2</v>
      </c>
      <c r="G12" s="106">
        <v>4</v>
      </c>
      <c r="H12" s="107">
        <v>0</v>
      </c>
      <c r="I12" s="106">
        <v>3</v>
      </c>
      <c r="J12" s="122">
        <v>29</v>
      </c>
    </row>
    <row r="13" spans="1:10" x14ac:dyDescent="0.25">
      <c r="A13" s="23" t="s">
        <v>28</v>
      </c>
      <c r="B13" s="105">
        <v>0</v>
      </c>
      <c r="C13" s="106">
        <v>1</v>
      </c>
      <c r="D13" s="107">
        <v>0</v>
      </c>
      <c r="E13" s="106">
        <v>0</v>
      </c>
      <c r="F13" s="107">
        <v>0</v>
      </c>
      <c r="G13" s="106">
        <v>0</v>
      </c>
      <c r="H13" s="107">
        <v>0</v>
      </c>
      <c r="I13" s="106">
        <v>0</v>
      </c>
      <c r="J13" s="122">
        <v>1</v>
      </c>
    </row>
    <row r="14" spans="1:10" x14ac:dyDescent="0.25">
      <c r="A14" s="23" t="s">
        <v>29</v>
      </c>
      <c r="B14" s="171">
        <v>42.55</v>
      </c>
      <c r="C14" s="172">
        <v>27.599999999999998</v>
      </c>
      <c r="D14" s="189">
        <v>2.2999999999999998</v>
      </c>
      <c r="E14" s="172">
        <v>2.2999999999999998</v>
      </c>
      <c r="F14" s="189">
        <v>14.95</v>
      </c>
      <c r="G14" s="172">
        <v>10.35</v>
      </c>
      <c r="H14" s="189">
        <v>0</v>
      </c>
      <c r="I14" s="172">
        <v>14.95</v>
      </c>
      <c r="J14" s="122">
        <v>115</v>
      </c>
    </row>
    <row r="15" spans="1:10" x14ac:dyDescent="0.25">
      <c r="A15" s="23" t="s">
        <v>30</v>
      </c>
      <c r="B15" s="105">
        <v>13</v>
      </c>
      <c r="C15" s="81">
        <v>0</v>
      </c>
      <c r="D15" s="107">
        <v>1</v>
      </c>
      <c r="E15" s="106">
        <v>4</v>
      </c>
      <c r="F15" s="107">
        <v>2</v>
      </c>
      <c r="G15" s="106">
        <v>4</v>
      </c>
      <c r="H15" s="107">
        <v>1</v>
      </c>
      <c r="I15" s="106">
        <v>20</v>
      </c>
      <c r="J15" s="122">
        <v>45</v>
      </c>
    </row>
    <row r="16" spans="1:10" x14ac:dyDescent="0.25">
      <c r="A16" s="23" t="s">
        <v>31</v>
      </c>
      <c r="B16" s="105">
        <v>20</v>
      </c>
      <c r="C16" s="106">
        <v>8</v>
      </c>
      <c r="D16" s="107">
        <v>0</v>
      </c>
      <c r="E16" s="106">
        <v>5</v>
      </c>
      <c r="F16" s="107">
        <v>3</v>
      </c>
      <c r="G16" s="106">
        <v>6</v>
      </c>
      <c r="H16" s="107">
        <v>0</v>
      </c>
      <c r="I16" s="106">
        <v>11</v>
      </c>
      <c r="J16" s="122">
        <v>53</v>
      </c>
    </row>
    <row r="17" spans="1:10" x14ac:dyDescent="0.25">
      <c r="A17" s="23" t="s">
        <v>32</v>
      </c>
      <c r="B17" s="105">
        <v>0</v>
      </c>
      <c r="C17" s="106">
        <v>0</v>
      </c>
      <c r="D17" s="107">
        <v>0</v>
      </c>
      <c r="E17" s="106">
        <v>0</v>
      </c>
      <c r="F17" s="107">
        <v>0</v>
      </c>
      <c r="G17" s="106">
        <v>0</v>
      </c>
      <c r="H17" s="107">
        <v>0</v>
      </c>
      <c r="I17" s="106">
        <v>1</v>
      </c>
      <c r="J17" s="122">
        <v>1</v>
      </c>
    </row>
    <row r="18" spans="1:10" x14ac:dyDescent="0.25">
      <c r="A18" s="23" t="s">
        <v>33</v>
      </c>
      <c r="B18" s="105">
        <v>5</v>
      </c>
      <c r="C18" s="106">
        <v>2</v>
      </c>
      <c r="D18" s="107">
        <v>0</v>
      </c>
      <c r="E18" s="106">
        <v>0</v>
      </c>
      <c r="F18" s="107">
        <v>0</v>
      </c>
      <c r="G18" s="106">
        <v>3</v>
      </c>
      <c r="H18" s="107">
        <v>0</v>
      </c>
      <c r="I18" s="106">
        <v>5</v>
      </c>
      <c r="J18" s="122">
        <v>15</v>
      </c>
    </row>
    <row r="19" spans="1:10" x14ac:dyDescent="0.25">
      <c r="A19" s="23" t="s">
        <v>34</v>
      </c>
      <c r="B19" s="105">
        <v>21</v>
      </c>
      <c r="C19" s="106">
        <v>18</v>
      </c>
      <c r="D19" s="107">
        <v>0</v>
      </c>
      <c r="E19" s="106">
        <v>0</v>
      </c>
      <c r="F19" s="107">
        <v>8</v>
      </c>
      <c r="G19" s="106">
        <v>17</v>
      </c>
      <c r="H19" s="107">
        <v>0</v>
      </c>
      <c r="I19" s="106">
        <v>33</v>
      </c>
      <c r="J19" s="122">
        <v>97</v>
      </c>
    </row>
    <row r="20" spans="1:10" x14ac:dyDescent="0.25">
      <c r="A20" s="23" t="s">
        <v>35</v>
      </c>
      <c r="B20" s="105">
        <v>21</v>
      </c>
      <c r="C20" s="106">
        <v>10</v>
      </c>
      <c r="D20" s="107">
        <v>0</v>
      </c>
      <c r="E20" s="106">
        <v>2</v>
      </c>
      <c r="F20" s="107">
        <v>9</v>
      </c>
      <c r="G20" s="106">
        <v>7</v>
      </c>
      <c r="H20" s="107">
        <v>0</v>
      </c>
      <c r="I20" s="106">
        <v>14</v>
      </c>
      <c r="J20" s="122">
        <v>63</v>
      </c>
    </row>
    <row r="21" spans="1:10" x14ac:dyDescent="0.25">
      <c r="A21" s="23" t="s">
        <v>36</v>
      </c>
      <c r="B21" s="105">
        <v>20</v>
      </c>
      <c r="C21" s="106">
        <v>16</v>
      </c>
      <c r="D21" s="107">
        <v>10</v>
      </c>
      <c r="E21" s="106">
        <v>2</v>
      </c>
      <c r="F21" s="107">
        <v>21</v>
      </c>
      <c r="G21" s="106">
        <v>7</v>
      </c>
      <c r="H21" s="107">
        <v>1</v>
      </c>
      <c r="I21" s="106">
        <v>13</v>
      </c>
      <c r="J21" s="122">
        <v>77</v>
      </c>
    </row>
    <row r="22" spans="1:10" x14ac:dyDescent="0.25">
      <c r="A22" s="23" t="s">
        <v>37</v>
      </c>
      <c r="B22" s="171" t="s">
        <v>127</v>
      </c>
      <c r="C22" s="172" t="s">
        <v>127</v>
      </c>
      <c r="D22" s="189" t="s">
        <v>127</v>
      </c>
      <c r="E22" s="172" t="s">
        <v>127</v>
      </c>
      <c r="F22" s="189" t="s">
        <v>127</v>
      </c>
      <c r="G22" s="172" t="s">
        <v>127</v>
      </c>
      <c r="H22" s="189" t="s">
        <v>127</v>
      </c>
      <c r="I22" s="172" t="s">
        <v>127</v>
      </c>
      <c r="J22" s="122">
        <v>108.02017312497502</v>
      </c>
    </row>
    <row r="23" spans="1:10" x14ac:dyDescent="0.25">
      <c r="A23" s="23" t="s">
        <v>38</v>
      </c>
      <c r="B23" s="105">
        <v>6</v>
      </c>
      <c r="C23" s="106">
        <v>9</v>
      </c>
      <c r="D23" s="107">
        <v>0</v>
      </c>
      <c r="E23" s="106">
        <v>2</v>
      </c>
      <c r="F23" s="107">
        <v>0</v>
      </c>
      <c r="G23" s="106">
        <v>4</v>
      </c>
      <c r="H23" s="107">
        <v>0</v>
      </c>
      <c r="I23" s="106">
        <v>7</v>
      </c>
      <c r="J23" s="122">
        <v>28</v>
      </c>
    </row>
    <row r="24" spans="1:10" x14ac:dyDescent="0.25">
      <c r="A24" s="23" t="s">
        <v>39</v>
      </c>
      <c r="B24" s="105">
        <v>13</v>
      </c>
      <c r="C24" s="106">
        <v>6</v>
      </c>
      <c r="D24" s="107">
        <v>0</v>
      </c>
      <c r="E24" s="106">
        <v>1</v>
      </c>
      <c r="F24" s="107">
        <v>7</v>
      </c>
      <c r="G24" s="106">
        <v>2</v>
      </c>
      <c r="H24" s="107">
        <v>3</v>
      </c>
      <c r="I24" s="106">
        <v>6</v>
      </c>
      <c r="J24" s="122">
        <v>38</v>
      </c>
    </row>
    <row r="25" spans="1:10" x14ac:dyDescent="0.25">
      <c r="A25" s="23" t="s">
        <v>40</v>
      </c>
      <c r="B25" s="105" t="s">
        <v>128</v>
      </c>
      <c r="C25" s="106" t="s">
        <v>128</v>
      </c>
      <c r="D25" s="107" t="s">
        <v>128</v>
      </c>
      <c r="E25" s="106" t="s">
        <v>128</v>
      </c>
      <c r="F25" s="107" t="s">
        <v>128</v>
      </c>
      <c r="G25" s="106" t="s">
        <v>128</v>
      </c>
      <c r="H25" s="107" t="s">
        <v>128</v>
      </c>
      <c r="I25" s="106" t="s">
        <v>128</v>
      </c>
      <c r="J25" s="122">
        <v>185</v>
      </c>
    </row>
    <row r="26" spans="1:10" x14ac:dyDescent="0.25">
      <c r="A26" s="23" t="s">
        <v>41</v>
      </c>
      <c r="B26" s="105">
        <v>10</v>
      </c>
      <c r="C26" s="106">
        <v>18</v>
      </c>
      <c r="D26" s="107">
        <v>8</v>
      </c>
      <c r="E26" s="106">
        <v>3</v>
      </c>
      <c r="F26" s="107">
        <v>3</v>
      </c>
      <c r="G26" s="106">
        <v>1</v>
      </c>
      <c r="H26" s="107">
        <v>0</v>
      </c>
      <c r="I26" s="106">
        <v>14</v>
      </c>
      <c r="J26" s="122">
        <v>57</v>
      </c>
    </row>
    <row r="27" spans="1:10" x14ac:dyDescent="0.25">
      <c r="A27" s="23" t="s">
        <v>42</v>
      </c>
      <c r="B27" s="105">
        <v>47</v>
      </c>
      <c r="C27" s="106">
        <v>14</v>
      </c>
      <c r="D27" s="107">
        <v>18</v>
      </c>
      <c r="E27" s="106">
        <v>2</v>
      </c>
      <c r="F27" s="107">
        <v>7</v>
      </c>
      <c r="G27" s="106">
        <v>5</v>
      </c>
      <c r="H27" s="107">
        <v>2</v>
      </c>
      <c r="I27" s="106">
        <v>6</v>
      </c>
      <c r="J27" s="122">
        <v>91</v>
      </c>
    </row>
    <row r="28" spans="1:10" x14ac:dyDescent="0.25">
      <c r="A28" s="23" t="s">
        <v>43</v>
      </c>
      <c r="B28" s="105">
        <v>7</v>
      </c>
      <c r="C28" s="106">
        <v>5</v>
      </c>
      <c r="D28" s="107">
        <v>1</v>
      </c>
      <c r="E28" s="81">
        <v>0</v>
      </c>
      <c r="F28" s="62">
        <v>0</v>
      </c>
      <c r="G28" s="106">
        <v>1</v>
      </c>
      <c r="H28" s="107">
        <v>2</v>
      </c>
      <c r="I28" s="106">
        <v>8</v>
      </c>
      <c r="J28" s="122">
        <v>24</v>
      </c>
    </row>
    <row r="29" spans="1:10" x14ac:dyDescent="0.25">
      <c r="A29" s="23" t="s">
        <v>44</v>
      </c>
      <c r="B29" s="105">
        <v>12</v>
      </c>
      <c r="C29" s="106">
        <v>18</v>
      </c>
      <c r="D29" s="107">
        <v>12</v>
      </c>
      <c r="E29" s="106">
        <v>0</v>
      </c>
      <c r="F29" s="107">
        <v>11</v>
      </c>
      <c r="G29" s="106">
        <v>7</v>
      </c>
      <c r="H29" s="107">
        <v>1</v>
      </c>
      <c r="I29" s="106">
        <v>1</v>
      </c>
      <c r="J29" s="122">
        <v>49</v>
      </c>
    </row>
    <row r="30" spans="1:10" x14ac:dyDescent="0.25">
      <c r="A30" s="23" t="s">
        <v>45</v>
      </c>
      <c r="B30" s="105">
        <v>28</v>
      </c>
      <c r="C30" s="106">
        <v>30</v>
      </c>
      <c r="D30" s="107">
        <v>0</v>
      </c>
      <c r="E30" s="106">
        <v>4</v>
      </c>
      <c r="F30" s="107">
        <v>7</v>
      </c>
      <c r="G30" s="106">
        <v>25</v>
      </c>
      <c r="H30" s="62">
        <v>0</v>
      </c>
      <c r="I30" s="106">
        <v>94</v>
      </c>
      <c r="J30" s="122">
        <v>94</v>
      </c>
    </row>
    <row r="31" spans="1:10" x14ac:dyDescent="0.25">
      <c r="A31" s="23" t="s">
        <v>46</v>
      </c>
      <c r="B31" s="105">
        <v>37</v>
      </c>
      <c r="C31" s="106">
        <v>2</v>
      </c>
      <c r="D31" s="107">
        <v>0</v>
      </c>
      <c r="E31" s="106">
        <v>0</v>
      </c>
      <c r="F31" s="107">
        <v>8</v>
      </c>
      <c r="G31" s="106">
        <v>22</v>
      </c>
      <c r="H31" s="107">
        <v>0</v>
      </c>
      <c r="I31" s="106">
        <v>5</v>
      </c>
      <c r="J31" s="122">
        <v>74</v>
      </c>
    </row>
    <row r="32" spans="1:10" x14ac:dyDescent="0.25">
      <c r="A32" s="23" t="s">
        <v>47</v>
      </c>
      <c r="B32" s="105">
        <v>10</v>
      </c>
      <c r="C32" s="106">
        <v>7</v>
      </c>
      <c r="D32" s="107">
        <v>0</v>
      </c>
      <c r="E32" s="106">
        <v>2</v>
      </c>
      <c r="F32" s="107">
        <v>4</v>
      </c>
      <c r="G32" s="106">
        <v>4</v>
      </c>
      <c r="H32" s="107">
        <v>0</v>
      </c>
      <c r="I32" s="106">
        <v>5</v>
      </c>
      <c r="J32" s="122">
        <v>32</v>
      </c>
    </row>
    <row r="33" spans="1:10" x14ac:dyDescent="0.25">
      <c r="A33" s="23" t="s">
        <v>48</v>
      </c>
      <c r="B33" s="105">
        <v>28</v>
      </c>
      <c r="C33" s="106">
        <v>13</v>
      </c>
      <c r="D33" s="107">
        <v>0</v>
      </c>
      <c r="E33" s="106">
        <v>1</v>
      </c>
      <c r="F33" s="107">
        <v>3</v>
      </c>
      <c r="G33" s="106">
        <v>4</v>
      </c>
      <c r="H33" s="107">
        <v>3</v>
      </c>
      <c r="I33" s="106">
        <v>2</v>
      </c>
      <c r="J33" s="122">
        <v>54</v>
      </c>
    </row>
    <row r="34" spans="1:10" x14ac:dyDescent="0.25">
      <c r="A34" s="23" t="s">
        <v>49</v>
      </c>
      <c r="B34" s="105">
        <v>15</v>
      </c>
      <c r="C34" s="106">
        <v>12</v>
      </c>
      <c r="D34" s="107">
        <v>6</v>
      </c>
      <c r="E34" s="106">
        <v>3</v>
      </c>
      <c r="F34" s="107">
        <v>13</v>
      </c>
      <c r="G34" s="106">
        <v>4</v>
      </c>
      <c r="H34" s="107">
        <v>0</v>
      </c>
      <c r="I34" s="106">
        <v>38</v>
      </c>
      <c r="J34" s="122">
        <v>91</v>
      </c>
    </row>
    <row r="35" spans="1:10" x14ac:dyDescent="0.25">
      <c r="A35" s="23" t="s">
        <v>50</v>
      </c>
      <c r="B35" s="105">
        <v>16</v>
      </c>
      <c r="C35" s="106">
        <v>21</v>
      </c>
      <c r="D35" s="107">
        <v>0</v>
      </c>
      <c r="E35" s="106">
        <v>0</v>
      </c>
      <c r="F35" s="107">
        <v>0</v>
      </c>
      <c r="G35" s="106">
        <v>4</v>
      </c>
      <c r="H35" s="107">
        <v>0</v>
      </c>
      <c r="I35" s="106">
        <v>7</v>
      </c>
      <c r="J35" s="122">
        <v>48</v>
      </c>
    </row>
    <row r="36" spans="1:10" x14ac:dyDescent="0.25">
      <c r="A36" s="23" t="s">
        <v>51</v>
      </c>
      <c r="B36" s="105">
        <v>19</v>
      </c>
      <c r="C36" s="106">
        <v>5</v>
      </c>
      <c r="D36" s="107">
        <v>0</v>
      </c>
      <c r="E36" s="106">
        <v>0</v>
      </c>
      <c r="F36" s="107">
        <v>0</v>
      </c>
      <c r="G36" s="106">
        <v>0</v>
      </c>
      <c r="H36" s="107">
        <v>0</v>
      </c>
      <c r="I36" s="106">
        <v>1</v>
      </c>
      <c r="J36" s="122">
        <v>25</v>
      </c>
    </row>
    <row r="37" spans="1:10" x14ac:dyDescent="0.25">
      <c r="A37" s="23" t="s">
        <v>52</v>
      </c>
      <c r="B37" s="105">
        <v>13</v>
      </c>
      <c r="C37" s="106">
        <v>11</v>
      </c>
      <c r="D37" s="107">
        <v>0</v>
      </c>
      <c r="E37" s="106">
        <v>2</v>
      </c>
      <c r="F37" s="107">
        <v>8</v>
      </c>
      <c r="G37" s="106">
        <v>8</v>
      </c>
      <c r="H37" s="107">
        <v>0</v>
      </c>
      <c r="I37" s="106">
        <v>7</v>
      </c>
      <c r="J37" s="122">
        <v>49</v>
      </c>
    </row>
    <row r="38" spans="1:10" x14ac:dyDescent="0.25">
      <c r="A38" s="23" t="s">
        <v>53</v>
      </c>
      <c r="B38" s="105">
        <v>37</v>
      </c>
      <c r="C38" s="106">
        <v>27</v>
      </c>
      <c r="D38" s="107">
        <v>17</v>
      </c>
      <c r="E38" s="106">
        <v>6</v>
      </c>
      <c r="F38" s="107">
        <v>12</v>
      </c>
      <c r="G38" s="106">
        <v>13</v>
      </c>
      <c r="H38" s="107">
        <v>1</v>
      </c>
      <c r="I38" s="106">
        <v>13</v>
      </c>
      <c r="J38" s="122">
        <v>110</v>
      </c>
    </row>
    <row r="39" spans="1:10" x14ac:dyDescent="0.25">
      <c r="A39" s="23" t="s">
        <v>54</v>
      </c>
      <c r="B39" s="105" t="s">
        <v>127</v>
      </c>
      <c r="C39" s="106" t="s">
        <v>127</v>
      </c>
      <c r="D39" s="107" t="s">
        <v>127</v>
      </c>
      <c r="E39" s="106" t="s">
        <v>127</v>
      </c>
      <c r="F39" s="107" t="s">
        <v>127</v>
      </c>
      <c r="G39" s="106" t="s">
        <v>127</v>
      </c>
      <c r="H39" s="107" t="s">
        <v>127</v>
      </c>
      <c r="I39" s="106" t="s">
        <v>127</v>
      </c>
      <c r="J39" s="122">
        <v>113</v>
      </c>
    </row>
    <row r="40" spans="1:10" x14ac:dyDescent="0.25">
      <c r="A40" s="23" t="s">
        <v>55</v>
      </c>
      <c r="B40" s="105">
        <v>14</v>
      </c>
      <c r="C40" s="106">
        <v>10</v>
      </c>
      <c r="D40" s="107">
        <v>0</v>
      </c>
      <c r="E40" s="106">
        <v>7</v>
      </c>
      <c r="F40" s="107">
        <v>3</v>
      </c>
      <c r="G40" s="106">
        <v>6</v>
      </c>
      <c r="H40" s="107">
        <v>3</v>
      </c>
      <c r="I40" s="106">
        <v>4</v>
      </c>
      <c r="J40" s="122">
        <v>47</v>
      </c>
    </row>
    <row r="41" spans="1:10" x14ac:dyDescent="0.25">
      <c r="A41" s="23" t="s">
        <v>56</v>
      </c>
      <c r="B41" s="105">
        <v>3</v>
      </c>
      <c r="C41" s="106">
        <v>2</v>
      </c>
      <c r="D41" s="107">
        <v>0</v>
      </c>
      <c r="E41" s="106">
        <v>0</v>
      </c>
      <c r="F41" s="107">
        <v>0</v>
      </c>
      <c r="G41" s="106">
        <v>0</v>
      </c>
      <c r="H41" s="107">
        <v>1</v>
      </c>
      <c r="I41" s="106">
        <v>0</v>
      </c>
      <c r="J41" s="122">
        <v>6</v>
      </c>
    </row>
    <row r="42" spans="1:10" x14ac:dyDescent="0.25">
      <c r="A42" s="23" t="s">
        <v>57</v>
      </c>
      <c r="B42" s="105">
        <v>63</v>
      </c>
      <c r="C42" s="106">
        <v>42</v>
      </c>
      <c r="D42" s="107">
        <v>0</v>
      </c>
      <c r="E42" s="106">
        <v>13</v>
      </c>
      <c r="F42" s="107">
        <v>11</v>
      </c>
      <c r="G42" s="106">
        <v>16</v>
      </c>
      <c r="H42" s="107">
        <v>0</v>
      </c>
      <c r="I42" s="106">
        <v>3</v>
      </c>
      <c r="J42" s="122">
        <v>148</v>
      </c>
    </row>
    <row r="43" spans="1:10" x14ac:dyDescent="0.25">
      <c r="A43" s="23" t="s">
        <v>58</v>
      </c>
      <c r="B43" s="171">
        <v>117.93146417445482</v>
      </c>
      <c r="C43" s="172">
        <v>102.13707165109034</v>
      </c>
      <c r="D43" s="189">
        <v>41.065420560747661</v>
      </c>
      <c r="E43" s="172">
        <v>7.3707165109034261</v>
      </c>
      <c r="F43" s="189">
        <v>10.529595015576323</v>
      </c>
      <c r="G43" s="172">
        <v>30.535825545171335</v>
      </c>
      <c r="H43" s="189">
        <v>7.3707165109034261</v>
      </c>
      <c r="I43" s="172">
        <v>21.059190031152646</v>
      </c>
      <c r="J43" s="122">
        <v>338</v>
      </c>
    </row>
    <row r="44" spans="1:10" x14ac:dyDescent="0.25">
      <c r="A44" s="23" t="s">
        <v>59</v>
      </c>
      <c r="B44" s="105">
        <v>43</v>
      </c>
      <c r="C44" s="106">
        <v>32</v>
      </c>
      <c r="D44" s="107">
        <v>6</v>
      </c>
      <c r="E44" s="106">
        <v>5</v>
      </c>
      <c r="F44" s="107">
        <v>2</v>
      </c>
      <c r="G44" s="106">
        <v>18</v>
      </c>
      <c r="H44" s="107">
        <v>0</v>
      </c>
      <c r="I44" s="106">
        <v>7</v>
      </c>
      <c r="J44" s="122">
        <v>113</v>
      </c>
    </row>
    <row r="45" spans="1:10" x14ac:dyDescent="0.25">
      <c r="A45" s="23" t="s">
        <v>60</v>
      </c>
      <c r="B45" s="105" t="s">
        <v>127</v>
      </c>
      <c r="C45" s="106" t="s">
        <v>127</v>
      </c>
      <c r="D45" s="107" t="s">
        <v>127</v>
      </c>
      <c r="E45" s="106" t="s">
        <v>127</v>
      </c>
      <c r="F45" s="107" t="s">
        <v>127</v>
      </c>
      <c r="G45" s="106" t="s">
        <v>127</v>
      </c>
      <c r="H45" s="107" t="s">
        <v>127</v>
      </c>
      <c r="I45" s="106" t="s">
        <v>127</v>
      </c>
      <c r="J45" s="122">
        <v>7</v>
      </c>
    </row>
    <row r="46" spans="1:10" x14ac:dyDescent="0.25">
      <c r="A46" s="23" t="s">
        <v>61</v>
      </c>
      <c r="B46" s="105">
        <v>16</v>
      </c>
      <c r="C46" s="106">
        <v>5</v>
      </c>
      <c r="D46" s="107">
        <v>3</v>
      </c>
      <c r="E46" s="106">
        <v>1</v>
      </c>
      <c r="F46" s="107">
        <v>4</v>
      </c>
      <c r="G46" s="106">
        <v>9</v>
      </c>
      <c r="H46" s="107">
        <v>0</v>
      </c>
      <c r="I46" s="106">
        <v>6</v>
      </c>
      <c r="J46" s="122">
        <v>44</v>
      </c>
    </row>
    <row r="47" spans="1:10" x14ac:dyDescent="0.25">
      <c r="A47" s="23" t="s">
        <v>62</v>
      </c>
      <c r="B47" s="105" t="s">
        <v>128</v>
      </c>
      <c r="C47" s="106" t="s">
        <v>128</v>
      </c>
      <c r="D47" s="107" t="s">
        <v>128</v>
      </c>
      <c r="E47" s="106" t="s">
        <v>128</v>
      </c>
      <c r="F47" s="107" t="s">
        <v>128</v>
      </c>
      <c r="G47" s="106" t="s">
        <v>128</v>
      </c>
      <c r="H47" s="107" t="s">
        <v>128</v>
      </c>
      <c r="I47" s="106" t="s">
        <v>128</v>
      </c>
      <c r="J47" s="122">
        <v>63</v>
      </c>
    </row>
    <row r="48" spans="1:10" x14ac:dyDescent="0.25">
      <c r="A48" s="23" t="s">
        <v>63</v>
      </c>
      <c r="B48" s="105">
        <v>15</v>
      </c>
      <c r="C48" s="106">
        <v>14</v>
      </c>
      <c r="D48" s="107">
        <v>0</v>
      </c>
      <c r="E48" s="106">
        <v>0</v>
      </c>
      <c r="F48" s="107">
        <v>9</v>
      </c>
      <c r="G48" s="106">
        <v>9</v>
      </c>
      <c r="H48" s="107">
        <v>4</v>
      </c>
      <c r="I48" s="106">
        <v>21</v>
      </c>
      <c r="J48" s="122">
        <v>72</v>
      </c>
    </row>
    <row r="49" spans="1:10" x14ac:dyDescent="0.25">
      <c r="A49" s="23" t="s">
        <v>64</v>
      </c>
      <c r="B49" s="105">
        <v>12</v>
      </c>
      <c r="C49" s="106">
        <v>7</v>
      </c>
      <c r="D49" s="107">
        <v>0</v>
      </c>
      <c r="E49" s="106">
        <v>4</v>
      </c>
      <c r="F49" s="107">
        <v>4</v>
      </c>
      <c r="G49" s="106">
        <v>20</v>
      </c>
      <c r="H49" s="107">
        <v>1</v>
      </c>
      <c r="I49" s="106">
        <v>2</v>
      </c>
      <c r="J49" s="122">
        <v>49</v>
      </c>
    </row>
    <row r="50" spans="1:10" x14ac:dyDescent="0.25">
      <c r="A50" s="23" t="s">
        <v>65</v>
      </c>
      <c r="B50" s="105">
        <v>11</v>
      </c>
      <c r="C50" s="106">
        <v>0</v>
      </c>
      <c r="D50" s="107">
        <v>1</v>
      </c>
      <c r="E50" s="106">
        <v>2</v>
      </c>
      <c r="F50" s="107">
        <v>10</v>
      </c>
      <c r="G50" s="106">
        <v>6</v>
      </c>
      <c r="H50" s="107">
        <v>1</v>
      </c>
      <c r="I50" s="106">
        <v>4</v>
      </c>
      <c r="J50" s="122">
        <v>33</v>
      </c>
    </row>
    <row r="51" spans="1:10" x14ac:dyDescent="0.25">
      <c r="A51" s="23" t="s">
        <v>66</v>
      </c>
      <c r="B51" s="171">
        <v>11.121951219512196</v>
      </c>
      <c r="C51" s="172">
        <v>8.3414634146341466</v>
      </c>
      <c r="D51" s="189">
        <v>3.7073170731707319</v>
      </c>
      <c r="E51" s="172">
        <v>0</v>
      </c>
      <c r="F51" s="189">
        <v>1.8536585365853659</v>
      </c>
      <c r="G51" s="172">
        <v>12.048780487804878</v>
      </c>
      <c r="H51" s="189">
        <v>0.92682926829268297</v>
      </c>
      <c r="I51" s="172">
        <v>38</v>
      </c>
      <c r="J51" s="122">
        <v>76</v>
      </c>
    </row>
    <row r="52" spans="1:10" x14ac:dyDescent="0.25">
      <c r="A52" s="23" t="s">
        <v>67</v>
      </c>
      <c r="B52" s="105">
        <v>1</v>
      </c>
      <c r="C52" s="106">
        <v>3</v>
      </c>
      <c r="D52" s="107">
        <v>3</v>
      </c>
      <c r="E52" s="106">
        <v>1</v>
      </c>
      <c r="F52" s="107">
        <v>1</v>
      </c>
      <c r="G52" s="106">
        <v>2</v>
      </c>
      <c r="H52" s="107">
        <v>0</v>
      </c>
      <c r="I52" s="106">
        <v>3</v>
      </c>
      <c r="J52" s="122">
        <v>10</v>
      </c>
    </row>
    <row r="53" spans="1:10" x14ac:dyDescent="0.25">
      <c r="A53" s="23" t="s">
        <v>68</v>
      </c>
      <c r="B53" s="171" t="s">
        <v>127</v>
      </c>
      <c r="C53" s="172" t="s">
        <v>127</v>
      </c>
      <c r="D53" s="189" t="s">
        <v>127</v>
      </c>
      <c r="E53" s="172" t="s">
        <v>127</v>
      </c>
      <c r="F53" s="189" t="s">
        <v>127</v>
      </c>
      <c r="G53" s="172" t="s">
        <v>127</v>
      </c>
      <c r="H53" s="189" t="s">
        <v>127</v>
      </c>
      <c r="I53" s="172" t="s">
        <v>127</v>
      </c>
      <c r="J53" s="122">
        <v>84</v>
      </c>
    </row>
    <row r="54" spans="1:10" x14ac:dyDescent="0.25">
      <c r="A54" s="23" t="s">
        <v>69</v>
      </c>
      <c r="B54" s="105" t="s">
        <v>128</v>
      </c>
      <c r="C54" s="106" t="s">
        <v>128</v>
      </c>
      <c r="D54" s="107" t="s">
        <v>128</v>
      </c>
      <c r="E54" s="106" t="s">
        <v>128</v>
      </c>
      <c r="F54" s="107" t="s">
        <v>128</v>
      </c>
      <c r="G54" s="106" t="s">
        <v>128</v>
      </c>
      <c r="H54" s="107" t="s">
        <v>128</v>
      </c>
      <c r="I54" s="106" t="s">
        <v>128</v>
      </c>
      <c r="J54" s="122">
        <v>67</v>
      </c>
    </row>
    <row r="55" spans="1:10" x14ac:dyDescent="0.25">
      <c r="A55" s="23" t="s">
        <v>70</v>
      </c>
      <c r="B55" s="105">
        <v>0</v>
      </c>
      <c r="C55" s="106">
        <v>0</v>
      </c>
      <c r="D55" s="107">
        <v>0</v>
      </c>
      <c r="E55" s="106">
        <v>0</v>
      </c>
      <c r="F55" s="107">
        <v>0</v>
      </c>
      <c r="G55" s="106">
        <v>0</v>
      </c>
      <c r="H55" s="107">
        <v>0</v>
      </c>
      <c r="I55" s="106">
        <v>0</v>
      </c>
      <c r="J55" s="122">
        <v>0</v>
      </c>
    </row>
    <row r="56" spans="1:10" x14ac:dyDescent="0.25">
      <c r="A56" s="23" t="s">
        <v>71</v>
      </c>
      <c r="B56" s="105">
        <v>10</v>
      </c>
      <c r="C56" s="106">
        <v>5</v>
      </c>
      <c r="D56" s="107">
        <v>0</v>
      </c>
      <c r="E56" s="106">
        <v>0</v>
      </c>
      <c r="F56" s="107">
        <v>5</v>
      </c>
      <c r="G56" s="106">
        <v>2</v>
      </c>
      <c r="H56" s="107">
        <v>0</v>
      </c>
      <c r="I56" s="106">
        <v>1</v>
      </c>
      <c r="J56" s="122">
        <v>23</v>
      </c>
    </row>
    <row r="57" spans="1:10" x14ac:dyDescent="0.25">
      <c r="A57" s="23" t="s">
        <v>72</v>
      </c>
      <c r="B57" s="105">
        <v>1</v>
      </c>
      <c r="C57" s="106">
        <v>3</v>
      </c>
      <c r="D57" s="107">
        <v>0</v>
      </c>
      <c r="E57" s="106">
        <v>0</v>
      </c>
      <c r="F57" s="107">
        <v>0</v>
      </c>
      <c r="G57" s="106">
        <v>0</v>
      </c>
      <c r="H57" s="107">
        <v>0</v>
      </c>
      <c r="I57" s="106">
        <v>3</v>
      </c>
      <c r="J57" s="122">
        <v>7</v>
      </c>
    </row>
    <row r="58" spans="1:10" x14ac:dyDescent="0.25">
      <c r="A58" s="23" t="s">
        <v>73</v>
      </c>
      <c r="B58" s="105">
        <v>7</v>
      </c>
      <c r="C58" s="106">
        <v>9</v>
      </c>
      <c r="D58" s="107">
        <v>0</v>
      </c>
      <c r="E58" s="106">
        <v>2</v>
      </c>
      <c r="F58" s="107">
        <v>8</v>
      </c>
      <c r="G58" s="106">
        <v>2</v>
      </c>
      <c r="H58" s="107">
        <v>3</v>
      </c>
      <c r="I58" s="106">
        <v>1</v>
      </c>
      <c r="J58" s="122">
        <v>31</v>
      </c>
    </row>
    <row r="59" spans="1:10" x14ac:dyDescent="0.25">
      <c r="A59" s="23" t="s">
        <v>74</v>
      </c>
      <c r="B59" s="105">
        <v>22</v>
      </c>
      <c r="C59" s="106">
        <v>4</v>
      </c>
      <c r="D59" s="107">
        <v>1</v>
      </c>
      <c r="E59" s="106">
        <v>5</v>
      </c>
      <c r="F59" s="107">
        <v>3</v>
      </c>
      <c r="G59" s="106">
        <v>19</v>
      </c>
      <c r="H59" s="107">
        <v>2</v>
      </c>
      <c r="I59" s="106">
        <v>2</v>
      </c>
      <c r="J59" s="122">
        <v>58</v>
      </c>
    </row>
    <row r="60" spans="1:10" x14ac:dyDescent="0.25">
      <c r="A60" s="23" t="s">
        <v>75</v>
      </c>
      <c r="B60" s="105">
        <v>13</v>
      </c>
      <c r="C60" s="106">
        <v>3</v>
      </c>
      <c r="D60" s="107">
        <v>0</v>
      </c>
      <c r="E60" s="106">
        <v>2</v>
      </c>
      <c r="F60" s="107">
        <v>2</v>
      </c>
      <c r="G60" s="106">
        <v>3</v>
      </c>
      <c r="H60" s="107">
        <v>0</v>
      </c>
      <c r="I60" s="106">
        <v>3</v>
      </c>
      <c r="J60" s="122">
        <v>26</v>
      </c>
    </row>
    <row r="61" spans="1:10" x14ac:dyDescent="0.25">
      <c r="A61" s="23" t="s">
        <v>76</v>
      </c>
      <c r="B61" s="105">
        <v>11</v>
      </c>
      <c r="C61" s="106">
        <v>0</v>
      </c>
      <c r="D61" s="107">
        <v>0</v>
      </c>
      <c r="E61" s="106">
        <v>0</v>
      </c>
      <c r="F61" s="107">
        <v>4</v>
      </c>
      <c r="G61" s="106">
        <v>2</v>
      </c>
      <c r="H61" s="107">
        <v>0</v>
      </c>
      <c r="I61" s="106">
        <v>1</v>
      </c>
      <c r="J61" s="122">
        <v>18</v>
      </c>
    </row>
    <row r="62" spans="1:10" x14ac:dyDescent="0.25">
      <c r="A62" s="23" t="s">
        <v>77</v>
      </c>
      <c r="B62" s="105">
        <v>7</v>
      </c>
      <c r="C62" s="106">
        <v>9</v>
      </c>
      <c r="D62" s="107">
        <v>0</v>
      </c>
      <c r="E62" s="106">
        <v>3</v>
      </c>
      <c r="F62" s="107">
        <v>2</v>
      </c>
      <c r="G62" s="106">
        <v>4</v>
      </c>
      <c r="H62" s="107">
        <v>0</v>
      </c>
      <c r="I62" s="106">
        <v>4</v>
      </c>
      <c r="J62" s="122">
        <v>29</v>
      </c>
    </row>
    <row r="63" spans="1:10" x14ac:dyDescent="0.25">
      <c r="A63" s="23" t="s">
        <v>78</v>
      </c>
      <c r="B63" s="105">
        <v>13</v>
      </c>
      <c r="C63" s="106">
        <v>6</v>
      </c>
      <c r="D63" s="107">
        <v>6</v>
      </c>
      <c r="E63" s="106">
        <v>6</v>
      </c>
      <c r="F63" s="107">
        <v>3</v>
      </c>
      <c r="G63" s="106">
        <v>3</v>
      </c>
      <c r="H63" s="107">
        <v>3</v>
      </c>
      <c r="I63" s="106">
        <v>3</v>
      </c>
      <c r="J63" s="122">
        <v>40</v>
      </c>
    </row>
    <row r="64" spans="1:10" x14ac:dyDescent="0.25">
      <c r="A64" s="23" t="s">
        <v>79</v>
      </c>
      <c r="B64" s="105">
        <v>4</v>
      </c>
      <c r="C64" s="106">
        <v>7</v>
      </c>
      <c r="D64" s="107">
        <v>0</v>
      </c>
      <c r="E64" s="106">
        <v>0</v>
      </c>
      <c r="F64" s="107">
        <v>0</v>
      </c>
      <c r="G64" s="106">
        <v>2</v>
      </c>
      <c r="H64" s="107">
        <v>0</v>
      </c>
      <c r="I64" s="106">
        <v>3</v>
      </c>
      <c r="J64" s="122">
        <v>16</v>
      </c>
    </row>
    <row r="65" spans="1:10" x14ac:dyDescent="0.25">
      <c r="A65" s="23" t="s">
        <v>80</v>
      </c>
      <c r="B65" s="105">
        <v>18</v>
      </c>
      <c r="C65" s="106">
        <v>5</v>
      </c>
      <c r="D65" s="107">
        <v>0</v>
      </c>
      <c r="E65" s="106">
        <v>5</v>
      </c>
      <c r="F65" s="107">
        <v>1</v>
      </c>
      <c r="G65" s="106">
        <v>5</v>
      </c>
      <c r="H65" s="107">
        <v>0</v>
      </c>
      <c r="I65" s="106">
        <v>6</v>
      </c>
      <c r="J65" s="122">
        <v>40</v>
      </c>
    </row>
    <row r="66" spans="1:10" x14ac:dyDescent="0.25">
      <c r="A66" s="23" t="s">
        <v>81</v>
      </c>
      <c r="B66" s="171">
        <v>55</v>
      </c>
      <c r="C66" s="172">
        <v>43</v>
      </c>
      <c r="D66" s="189">
        <v>0</v>
      </c>
      <c r="E66" s="172">
        <v>2</v>
      </c>
      <c r="F66" s="189">
        <v>29</v>
      </c>
      <c r="G66" s="172">
        <v>24</v>
      </c>
      <c r="H66" s="189">
        <v>5</v>
      </c>
      <c r="I66" s="172">
        <v>14</v>
      </c>
      <c r="J66" s="122">
        <v>172</v>
      </c>
    </row>
    <row r="67" spans="1:10" x14ac:dyDescent="0.25">
      <c r="A67" s="23" t="s">
        <v>82</v>
      </c>
      <c r="B67" s="105">
        <v>25</v>
      </c>
      <c r="C67" s="106">
        <v>11</v>
      </c>
      <c r="D67" s="107">
        <v>1</v>
      </c>
      <c r="E67" s="106">
        <v>5</v>
      </c>
      <c r="F67" s="107">
        <v>6</v>
      </c>
      <c r="G67" s="106">
        <v>17</v>
      </c>
      <c r="H67" s="107">
        <v>1</v>
      </c>
      <c r="I67" s="106">
        <v>13</v>
      </c>
      <c r="J67" s="122">
        <v>79</v>
      </c>
    </row>
    <row r="68" spans="1:10" x14ac:dyDescent="0.25">
      <c r="A68" s="23" t="s">
        <v>83</v>
      </c>
      <c r="B68" s="105">
        <v>1</v>
      </c>
      <c r="C68" s="106">
        <v>2</v>
      </c>
      <c r="D68" s="107">
        <v>0</v>
      </c>
      <c r="E68" s="106">
        <v>0</v>
      </c>
      <c r="F68" s="107">
        <v>0</v>
      </c>
      <c r="G68" s="106">
        <v>1</v>
      </c>
      <c r="H68" s="107">
        <v>0</v>
      </c>
      <c r="I68" s="106">
        <v>2</v>
      </c>
      <c r="J68" s="122">
        <v>6</v>
      </c>
    </row>
    <row r="69" spans="1:10" x14ac:dyDescent="0.25">
      <c r="A69" s="23" t="s">
        <v>84</v>
      </c>
      <c r="B69" s="105">
        <v>17</v>
      </c>
      <c r="C69" s="106">
        <v>27</v>
      </c>
      <c r="D69" s="107">
        <v>12</v>
      </c>
      <c r="E69" s="106">
        <v>3</v>
      </c>
      <c r="F69" s="107">
        <v>3</v>
      </c>
      <c r="G69" s="106">
        <v>7</v>
      </c>
      <c r="H69" s="107">
        <v>0</v>
      </c>
      <c r="I69" s="106">
        <v>8</v>
      </c>
      <c r="J69" s="122">
        <v>77</v>
      </c>
    </row>
    <row r="70" spans="1:10" x14ac:dyDescent="0.25">
      <c r="A70" s="23" t="s">
        <v>85</v>
      </c>
      <c r="B70" s="105">
        <v>7</v>
      </c>
      <c r="C70" s="106">
        <v>13</v>
      </c>
      <c r="D70" s="107">
        <v>0</v>
      </c>
      <c r="E70" s="106">
        <v>2</v>
      </c>
      <c r="F70" s="107">
        <v>4</v>
      </c>
      <c r="G70" s="106">
        <v>4</v>
      </c>
      <c r="H70" s="107">
        <v>0</v>
      </c>
      <c r="I70" s="106">
        <v>12</v>
      </c>
      <c r="J70" s="122">
        <v>40</v>
      </c>
    </row>
    <row r="71" spans="1:10" x14ac:dyDescent="0.25">
      <c r="A71" s="23" t="s">
        <v>86</v>
      </c>
      <c r="B71" s="105">
        <v>41</v>
      </c>
      <c r="C71" s="106">
        <v>16</v>
      </c>
      <c r="D71" s="107">
        <v>2</v>
      </c>
      <c r="E71" s="106">
        <v>8</v>
      </c>
      <c r="F71" s="107">
        <v>17</v>
      </c>
      <c r="G71" s="106">
        <v>48</v>
      </c>
      <c r="H71" s="107">
        <v>6</v>
      </c>
      <c r="I71" s="106">
        <v>30</v>
      </c>
      <c r="J71" s="122">
        <v>168</v>
      </c>
    </row>
    <row r="72" spans="1:10" x14ac:dyDescent="0.25">
      <c r="A72" s="23" t="s">
        <v>87</v>
      </c>
      <c r="B72" s="105">
        <v>20</v>
      </c>
      <c r="C72" s="106">
        <v>3</v>
      </c>
      <c r="D72" s="107">
        <v>0</v>
      </c>
      <c r="E72" s="106">
        <v>2</v>
      </c>
      <c r="F72" s="107">
        <v>19</v>
      </c>
      <c r="G72" s="106">
        <v>0</v>
      </c>
      <c r="H72" s="107">
        <v>0</v>
      </c>
      <c r="I72" s="106">
        <v>3</v>
      </c>
      <c r="J72" s="122">
        <v>47</v>
      </c>
    </row>
    <row r="73" spans="1:10" x14ac:dyDescent="0.25">
      <c r="A73" s="23" t="s">
        <v>88</v>
      </c>
      <c r="B73" s="105" t="s">
        <v>127</v>
      </c>
      <c r="C73" s="106" t="s">
        <v>127</v>
      </c>
      <c r="D73" s="107" t="s">
        <v>127</v>
      </c>
      <c r="E73" s="106" t="s">
        <v>127</v>
      </c>
      <c r="F73" s="107" t="s">
        <v>127</v>
      </c>
      <c r="G73" s="106" t="s">
        <v>127</v>
      </c>
      <c r="H73" s="107" t="s">
        <v>127</v>
      </c>
      <c r="I73" s="106" t="s">
        <v>127</v>
      </c>
      <c r="J73" s="122">
        <v>52</v>
      </c>
    </row>
    <row r="74" spans="1:10" x14ac:dyDescent="0.25">
      <c r="A74" s="23" t="s">
        <v>89</v>
      </c>
      <c r="B74" s="171" t="s">
        <v>127</v>
      </c>
      <c r="C74" s="172" t="s">
        <v>127</v>
      </c>
      <c r="D74" s="189" t="s">
        <v>127</v>
      </c>
      <c r="E74" s="172" t="s">
        <v>127</v>
      </c>
      <c r="F74" s="189" t="s">
        <v>127</v>
      </c>
      <c r="G74" s="172" t="s">
        <v>127</v>
      </c>
      <c r="H74" s="189" t="s">
        <v>127</v>
      </c>
      <c r="I74" s="172" t="s">
        <v>127</v>
      </c>
      <c r="J74" s="122">
        <v>26</v>
      </c>
    </row>
    <row r="75" spans="1:10" x14ac:dyDescent="0.25">
      <c r="A75" s="23" t="s">
        <v>90</v>
      </c>
      <c r="B75" s="105">
        <v>31</v>
      </c>
      <c r="C75" s="106">
        <v>23</v>
      </c>
      <c r="D75" s="107">
        <v>9</v>
      </c>
      <c r="E75" s="106">
        <v>1</v>
      </c>
      <c r="F75" s="107">
        <v>0</v>
      </c>
      <c r="G75" s="106">
        <v>6</v>
      </c>
      <c r="H75" s="107">
        <v>0</v>
      </c>
      <c r="I75" s="106">
        <v>10</v>
      </c>
      <c r="J75" s="122">
        <v>80</v>
      </c>
    </row>
    <row r="76" spans="1:10" x14ac:dyDescent="0.25">
      <c r="A76" s="23" t="s">
        <v>91</v>
      </c>
      <c r="B76" s="105" t="s">
        <v>127</v>
      </c>
      <c r="C76" s="106" t="s">
        <v>127</v>
      </c>
      <c r="D76" s="107" t="s">
        <v>127</v>
      </c>
      <c r="E76" s="106" t="s">
        <v>127</v>
      </c>
      <c r="F76" s="107" t="s">
        <v>127</v>
      </c>
      <c r="G76" s="106" t="s">
        <v>127</v>
      </c>
      <c r="H76" s="107" t="s">
        <v>127</v>
      </c>
      <c r="I76" s="106" t="s">
        <v>127</v>
      </c>
      <c r="J76" s="122">
        <v>65</v>
      </c>
    </row>
    <row r="77" spans="1:10" x14ac:dyDescent="0.25">
      <c r="A77" s="23" t="s">
        <v>92</v>
      </c>
      <c r="B77" s="105">
        <v>8</v>
      </c>
      <c r="C77" s="106">
        <v>2</v>
      </c>
      <c r="D77" s="107">
        <v>0</v>
      </c>
      <c r="E77" s="106">
        <v>3</v>
      </c>
      <c r="F77" s="107">
        <v>4</v>
      </c>
      <c r="G77" s="106">
        <v>3</v>
      </c>
      <c r="H77" s="107">
        <v>0</v>
      </c>
      <c r="I77" s="106">
        <v>2</v>
      </c>
      <c r="J77" s="122">
        <v>22</v>
      </c>
    </row>
    <row r="78" spans="1:10" x14ac:dyDescent="0.25">
      <c r="A78" s="23" t="s">
        <v>93</v>
      </c>
      <c r="B78" s="171">
        <v>6.3529411764705888</v>
      </c>
      <c r="C78" s="172">
        <v>5.2941176470588234</v>
      </c>
      <c r="D78" s="189">
        <v>0</v>
      </c>
      <c r="E78" s="172">
        <v>2.1176470588235294</v>
      </c>
      <c r="F78" s="189">
        <v>0</v>
      </c>
      <c r="G78" s="172">
        <v>4.2352941176470589</v>
      </c>
      <c r="H78" s="189">
        <v>0</v>
      </c>
      <c r="I78" s="172">
        <v>0</v>
      </c>
      <c r="J78" s="122">
        <v>18</v>
      </c>
    </row>
    <row r="79" spans="1:10" x14ac:dyDescent="0.25">
      <c r="A79" s="23" t="s">
        <v>94</v>
      </c>
      <c r="B79" s="171">
        <v>11.647058823529411</v>
      </c>
      <c r="C79" s="172">
        <v>6.3529411764705888</v>
      </c>
      <c r="D79" s="189">
        <v>2.1176470588235294</v>
      </c>
      <c r="E79" s="172">
        <v>2.1176470588235294</v>
      </c>
      <c r="F79" s="189">
        <v>7.4117647058823533</v>
      </c>
      <c r="G79" s="172">
        <v>0</v>
      </c>
      <c r="H79" s="189">
        <v>0</v>
      </c>
      <c r="I79" s="172">
        <v>6.3529411764705888</v>
      </c>
      <c r="J79" s="122">
        <v>36</v>
      </c>
    </row>
    <row r="80" spans="1:10" x14ac:dyDescent="0.25">
      <c r="A80" s="23" t="s">
        <v>95</v>
      </c>
      <c r="B80" s="105">
        <v>7</v>
      </c>
      <c r="C80" s="106">
        <v>15</v>
      </c>
      <c r="D80" s="107">
        <v>0</v>
      </c>
      <c r="E80" s="106">
        <v>1</v>
      </c>
      <c r="F80" s="107">
        <v>5</v>
      </c>
      <c r="G80" s="106">
        <v>0</v>
      </c>
      <c r="H80" s="107">
        <v>2</v>
      </c>
      <c r="I80" s="106">
        <v>4</v>
      </c>
      <c r="J80" s="122">
        <v>34</v>
      </c>
    </row>
    <row r="81" spans="1:10" x14ac:dyDescent="0.25">
      <c r="A81" s="23" t="s">
        <v>96</v>
      </c>
      <c r="B81" s="105">
        <v>44</v>
      </c>
      <c r="C81" s="106">
        <v>25</v>
      </c>
      <c r="D81" s="107">
        <v>1</v>
      </c>
      <c r="E81" s="106">
        <v>4</v>
      </c>
      <c r="F81" s="107">
        <v>10</v>
      </c>
      <c r="G81" s="106">
        <v>6</v>
      </c>
      <c r="H81" s="107">
        <v>3</v>
      </c>
      <c r="I81" s="106">
        <v>9</v>
      </c>
      <c r="J81" s="122">
        <v>102</v>
      </c>
    </row>
    <row r="82" spans="1:10" x14ac:dyDescent="0.25">
      <c r="A82" s="23" t="s">
        <v>97</v>
      </c>
      <c r="B82" s="171">
        <v>32.53846153846154</v>
      </c>
      <c r="C82" s="172">
        <v>17.173076923076923</v>
      </c>
      <c r="D82" s="189">
        <v>2.7115384615384617</v>
      </c>
      <c r="E82" s="172">
        <v>4.5192307692307692</v>
      </c>
      <c r="F82" s="189">
        <v>11.75</v>
      </c>
      <c r="G82" s="172">
        <v>7.2307692307692308</v>
      </c>
      <c r="H82" s="189">
        <v>3.6153846153846154</v>
      </c>
      <c r="I82" s="172">
        <v>14.461538461538462</v>
      </c>
      <c r="J82" s="122">
        <v>94</v>
      </c>
    </row>
    <row r="83" spans="1:10" x14ac:dyDescent="0.25">
      <c r="A83" s="23" t="s">
        <v>98</v>
      </c>
      <c r="B83" s="171">
        <v>31.864197530864196</v>
      </c>
      <c r="C83" s="172">
        <v>16.481481481481481</v>
      </c>
      <c r="D83" s="189">
        <v>5.4938271604938276</v>
      </c>
      <c r="E83" s="172">
        <v>3.2962962962962963</v>
      </c>
      <c r="F83" s="189">
        <v>4.3950617283950617</v>
      </c>
      <c r="G83" s="172">
        <v>10.987654320987655</v>
      </c>
      <c r="H83" s="189">
        <v>1.0987654320987654</v>
      </c>
      <c r="I83" s="172">
        <v>15.382716049382715</v>
      </c>
      <c r="J83" s="122">
        <v>89</v>
      </c>
    </row>
    <row r="84" spans="1:10" x14ac:dyDescent="0.25">
      <c r="A84" s="23" t="s">
        <v>99</v>
      </c>
      <c r="B84" s="105" t="s">
        <v>127</v>
      </c>
      <c r="C84" s="106" t="s">
        <v>127</v>
      </c>
      <c r="D84" s="107" t="s">
        <v>127</v>
      </c>
      <c r="E84" s="106" t="s">
        <v>127</v>
      </c>
      <c r="F84" s="107" t="s">
        <v>127</v>
      </c>
      <c r="G84" s="106" t="s">
        <v>127</v>
      </c>
      <c r="H84" s="107" t="s">
        <v>127</v>
      </c>
      <c r="I84" s="106" t="s">
        <v>127</v>
      </c>
      <c r="J84" s="122">
        <v>103</v>
      </c>
    </row>
    <row r="85" spans="1:10" x14ac:dyDescent="0.25">
      <c r="A85" s="23" t="s">
        <v>100</v>
      </c>
      <c r="B85" s="105">
        <v>43</v>
      </c>
      <c r="C85" s="106">
        <v>38</v>
      </c>
      <c r="D85" s="107">
        <v>28</v>
      </c>
      <c r="E85" s="106">
        <v>0</v>
      </c>
      <c r="F85" s="107">
        <v>2</v>
      </c>
      <c r="G85" s="106">
        <v>16</v>
      </c>
      <c r="H85" s="107">
        <v>1</v>
      </c>
      <c r="I85" s="106">
        <v>20</v>
      </c>
      <c r="J85" s="122">
        <v>118</v>
      </c>
    </row>
    <row r="86" spans="1:10" x14ac:dyDescent="0.25">
      <c r="A86" s="23" t="s">
        <v>101</v>
      </c>
      <c r="B86" s="105">
        <v>16</v>
      </c>
      <c r="C86" s="106">
        <v>24</v>
      </c>
      <c r="D86" s="107">
        <v>0</v>
      </c>
      <c r="E86" s="106">
        <v>0</v>
      </c>
      <c r="F86" s="107">
        <v>33</v>
      </c>
      <c r="G86" s="106">
        <v>0</v>
      </c>
      <c r="H86" s="107">
        <v>3</v>
      </c>
      <c r="I86" s="106">
        <v>13</v>
      </c>
      <c r="J86" s="122">
        <v>89</v>
      </c>
    </row>
    <row r="87" spans="1:10" x14ac:dyDescent="0.25">
      <c r="A87" s="23" t="s">
        <v>102</v>
      </c>
      <c r="B87" s="105">
        <v>12</v>
      </c>
      <c r="C87" s="106">
        <v>18</v>
      </c>
      <c r="D87" s="107">
        <v>19</v>
      </c>
      <c r="E87" s="106">
        <v>7</v>
      </c>
      <c r="F87" s="107">
        <v>8</v>
      </c>
      <c r="G87" s="106">
        <v>14</v>
      </c>
      <c r="H87" s="107">
        <v>3</v>
      </c>
      <c r="I87" s="106">
        <v>39</v>
      </c>
      <c r="J87" s="122">
        <v>104</v>
      </c>
    </row>
    <row r="88" spans="1:10" x14ac:dyDescent="0.25">
      <c r="A88" s="23" t="s">
        <v>103</v>
      </c>
      <c r="B88" s="105">
        <v>0</v>
      </c>
      <c r="C88" s="106">
        <v>0</v>
      </c>
      <c r="D88" s="107">
        <v>0</v>
      </c>
      <c r="E88" s="106">
        <v>0</v>
      </c>
      <c r="F88" s="107">
        <v>0</v>
      </c>
      <c r="G88" s="106">
        <v>0</v>
      </c>
      <c r="H88" s="105">
        <v>0</v>
      </c>
      <c r="I88" s="106">
        <v>0</v>
      </c>
      <c r="J88" s="122">
        <v>0</v>
      </c>
    </row>
    <row r="89" spans="1:10" x14ac:dyDescent="0.25">
      <c r="A89" s="23" t="s">
        <v>104</v>
      </c>
      <c r="B89" s="105">
        <v>15</v>
      </c>
      <c r="C89" s="106">
        <v>7</v>
      </c>
      <c r="D89" s="107">
        <v>0</v>
      </c>
      <c r="E89" s="106">
        <v>2</v>
      </c>
      <c r="F89" s="107">
        <v>4</v>
      </c>
      <c r="G89" s="106">
        <v>4</v>
      </c>
      <c r="H89" s="107">
        <v>0</v>
      </c>
      <c r="I89" s="106">
        <v>18</v>
      </c>
      <c r="J89" s="122">
        <v>50</v>
      </c>
    </row>
    <row r="90" spans="1:10" x14ac:dyDescent="0.25">
      <c r="A90" s="23" t="s">
        <v>105</v>
      </c>
      <c r="B90" s="105">
        <v>28</v>
      </c>
      <c r="C90" s="106">
        <v>4</v>
      </c>
      <c r="D90" s="107">
        <v>2</v>
      </c>
      <c r="E90" s="106">
        <v>11</v>
      </c>
      <c r="F90" s="107">
        <v>9</v>
      </c>
      <c r="G90" s="106">
        <v>19</v>
      </c>
      <c r="H90" s="107">
        <v>3</v>
      </c>
      <c r="I90" s="106">
        <v>16</v>
      </c>
      <c r="J90" s="122">
        <v>92</v>
      </c>
    </row>
    <row r="91" spans="1:10" x14ac:dyDescent="0.25">
      <c r="A91" s="23" t="s">
        <v>106</v>
      </c>
      <c r="B91" s="105">
        <v>9</v>
      </c>
      <c r="C91" s="106">
        <v>7</v>
      </c>
      <c r="D91" s="107">
        <v>2</v>
      </c>
      <c r="E91" s="106">
        <v>3</v>
      </c>
      <c r="F91" s="107">
        <v>4</v>
      </c>
      <c r="G91" s="106">
        <v>1</v>
      </c>
      <c r="H91" s="107">
        <v>2</v>
      </c>
      <c r="I91" s="106">
        <v>4</v>
      </c>
      <c r="J91" s="122">
        <v>32</v>
      </c>
    </row>
    <row r="92" spans="1:10" x14ac:dyDescent="0.25">
      <c r="A92" s="23" t="s">
        <v>107</v>
      </c>
      <c r="B92" s="105">
        <v>3</v>
      </c>
      <c r="C92" s="106">
        <v>0</v>
      </c>
      <c r="D92" s="107">
        <v>0</v>
      </c>
      <c r="E92" s="106">
        <v>0</v>
      </c>
      <c r="F92" s="107">
        <v>1</v>
      </c>
      <c r="G92" s="106">
        <v>1</v>
      </c>
      <c r="H92" s="107">
        <v>0</v>
      </c>
      <c r="I92" s="106">
        <v>0</v>
      </c>
      <c r="J92" s="122">
        <v>5</v>
      </c>
    </row>
    <row r="93" spans="1:10" x14ac:dyDescent="0.25">
      <c r="A93" s="23" t="s">
        <v>108</v>
      </c>
      <c r="B93" s="105">
        <v>26</v>
      </c>
      <c r="C93" s="106">
        <v>21</v>
      </c>
      <c r="D93" s="107">
        <v>0</v>
      </c>
      <c r="E93" s="106">
        <v>0</v>
      </c>
      <c r="F93" s="107">
        <v>14</v>
      </c>
      <c r="G93" s="106">
        <v>7</v>
      </c>
      <c r="H93" s="107">
        <v>3</v>
      </c>
      <c r="I93" s="106">
        <v>7</v>
      </c>
      <c r="J93" s="122">
        <v>75</v>
      </c>
    </row>
    <row r="94" spans="1:10" x14ac:dyDescent="0.25">
      <c r="A94" s="23" t="s">
        <v>109</v>
      </c>
      <c r="B94" s="105">
        <v>0</v>
      </c>
      <c r="C94" s="106">
        <v>1</v>
      </c>
      <c r="D94" s="107">
        <v>0</v>
      </c>
      <c r="E94" s="106">
        <v>1</v>
      </c>
      <c r="F94" s="107">
        <v>1</v>
      </c>
      <c r="G94" s="106">
        <v>2</v>
      </c>
      <c r="H94" s="107">
        <v>0</v>
      </c>
      <c r="I94" s="106">
        <v>1</v>
      </c>
      <c r="J94" s="122">
        <v>6</v>
      </c>
    </row>
    <row r="95" spans="1:10" x14ac:dyDescent="0.25">
      <c r="A95" s="23" t="s">
        <v>110</v>
      </c>
      <c r="B95" s="105">
        <v>94</v>
      </c>
      <c r="C95" s="106">
        <v>38</v>
      </c>
      <c r="D95" s="107">
        <v>0</v>
      </c>
      <c r="E95" s="106">
        <v>9</v>
      </c>
      <c r="F95" s="107">
        <v>12</v>
      </c>
      <c r="G95" s="106">
        <v>36</v>
      </c>
      <c r="H95" s="107">
        <v>4</v>
      </c>
      <c r="I95" s="106">
        <v>10</v>
      </c>
      <c r="J95" s="122">
        <v>119</v>
      </c>
    </row>
    <row r="96" spans="1:10" x14ac:dyDescent="0.25">
      <c r="A96" s="23" t="s">
        <v>111</v>
      </c>
      <c r="B96" s="171">
        <v>49.715328467153284</v>
      </c>
      <c r="C96" s="172">
        <v>21.306569343065693</v>
      </c>
      <c r="D96" s="189">
        <v>1.0145985401459854</v>
      </c>
      <c r="E96" s="172">
        <v>4.0583941605839415</v>
      </c>
      <c r="F96" s="189">
        <v>4.0583941605839415</v>
      </c>
      <c r="G96" s="172">
        <v>12.175182481751825</v>
      </c>
      <c r="H96" s="189">
        <v>3.0437956204379564</v>
      </c>
      <c r="I96" s="172">
        <v>43.627737226277368</v>
      </c>
      <c r="J96" s="122">
        <v>139</v>
      </c>
    </row>
    <row r="97" spans="1:10" x14ac:dyDescent="0.25">
      <c r="A97" s="23" t="s">
        <v>112</v>
      </c>
      <c r="B97" s="105">
        <v>4</v>
      </c>
      <c r="C97" s="106">
        <v>8</v>
      </c>
      <c r="D97" s="107">
        <v>4</v>
      </c>
      <c r="E97" s="106">
        <v>1</v>
      </c>
      <c r="F97" s="107">
        <v>2</v>
      </c>
      <c r="G97" s="106">
        <v>6</v>
      </c>
      <c r="H97" s="107">
        <v>2</v>
      </c>
      <c r="I97" s="106">
        <v>6</v>
      </c>
      <c r="J97" s="122">
        <v>33</v>
      </c>
    </row>
    <row r="98" spans="1:10" x14ac:dyDescent="0.25">
      <c r="A98" s="23" t="s">
        <v>113</v>
      </c>
      <c r="B98" s="105">
        <v>35</v>
      </c>
      <c r="C98" s="106">
        <v>20</v>
      </c>
      <c r="D98" s="107">
        <v>0</v>
      </c>
      <c r="E98" s="106">
        <v>0</v>
      </c>
      <c r="F98" s="107">
        <v>11</v>
      </c>
      <c r="G98" s="106">
        <v>0</v>
      </c>
      <c r="H98" s="107">
        <v>0</v>
      </c>
      <c r="I98" s="106">
        <v>4</v>
      </c>
      <c r="J98" s="122">
        <v>70</v>
      </c>
    </row>
    <row r="99" spans="1:10" x14ac:dyDescent="0.25">
      <c r="A99" s="23" t="s">
        <v>114</v>
      </c>
      <c r="B99" s="105">
        <v>59</v>
      </c>
      <c r="C99" s="106">
        <v>13</v>
      </c>
      <c r="D99" s="107">
        <v>11</v>
      </c>
      <c r="E99" s="106">
        <v>4</v>
      </c>
      <c r="F99" s="107">
        <v>5</v>
      </c>
      <c r="G99" s="106">
        <v>6</v>
      </c>
      <c r="H99" s="107">
        <v>2</v>
      </c>
      <c r="I99" s="106">
        <v>6</v>
      </c>
      <c r="J99" s="122">
        <v>84</v>
      </c>
    </row>
    <row r="100" spans="1:10" x14ac:dyDescent="0.25">
      <c r="A100" s="23" t="s">
        <v>115</v>
      </c>
      <c r="B100" s="171">
        <v>0</v>
      </c>
      <c r="C100" s="172">
        <v>4.7</v>
      </c>
      <c r="D100" s="189">
        <v>0</v>
      </c>
      <c r="E100" s="172">
        <v>0</v>
      </c>
      <c r="F100" s="189">
        <v>4.7</v>
      </c>
      <c r="G100" s="172">
        <v>9.4</v>
      </c>
      <c r="H100" s="189">
        <v>0</v>
      </c>
      <c r="I100" s="172">
        <v>28.200000000000003</v>
      </c>
      <c r="J100" s="122">
        <v>47</v>
      </c>
    </row>
    <row r="101" spans="1:10" x14ac:dyDescent="0.25">
      <c r="A101" s="23" t="s">
        <v>116</v>
      </c>
      <c r="B101" s="105">
        <v>4</v>
      </c>
      <c r="C101" s="106">
        <v>0</v>
      </c>
      <c r="D101" s="107">
        <v>0</v>
      </c>
      <c r="E101" s="106">
        <v>1</v>
      </c>
      <c r="F101" s="107">
        <v>1</v>
      </c>
      <c r="G101" s="106">
        <v>2</v>
      </c>
      <c r="H101" s="107">
        <v>1</v>
      </c>
      <c r="I101" s="106">
        <v>4</v>
      </c>
      <c r="J101" s="122">
        <v>13</v>
      </c>
    </row>
    <row r="102" spans="1:10" x14ac:dyDescent="0.25">
      <c r="A102" s="23" t="s">
        <v>117</v>
      </c>
      <c r="B102" s="105">
        <v>17</v>
      </c>
      <c r="C102" s="106">
        <v>19</v>
      </c>
      <c r="D102" s="107">
        <v>0</v>
      </c>
      <c r="E102" s="106">
        <v>3</v>
      </c>
      <c r="F102" s="107">
        <v>8</v>
      </c>
      <c r="G102" s="106">
        <v>2</v>
      </c>
      <c r="H102" s="107">
        <v>15</v>
      </c>
      <c r="I102" s="106">
        <v>6</v>
      </c>
      <c r="J102" s="122">
        <v>70</v>
      </c>
    </row>
    <row r="103" spans="1:10" x14ac:dyDescent="0.25">
      <c r="A103" s="23" t="s">
        <v>118</v>
      </c>
      <c r="B103" s="105">
        <v>20</v>
      </c>
      <c r="C103" s="106">
        <v>15</v>
      </c>
      <c r="D103" s="107">
        <v>0</v>
      </c>
      <c r="E103" s="106">
        <v>0</v>
      </c>
      <c r="F103" s="107">
        <v>1</v>
      </c>
      <c r="G103" s="106">
        <v>16</v>
      </c>
      <c r="H103" s="107">
        <v>4</v>
      </c>
      <c r="I103" s="106">
        <v>6</v>
      </c>
      <c r="J103" s="122">
        <v>59</v>
      </c>
    </row>
    <row r="104" spans="1:10" x14ac:dyDescent="0.25">
      <c r="A104" s="23" t="s">
        <v>119</v>
      </c>
      <c r="B104" s="105">
        <v>59</v>
      </c>
      <c r="C104" s="106">
        <v>24</v>
      </c>
      <c r="D104" s="107">
        <v>0</v>
      </c>
      <c r="E104" s="106">
        <v>0</v>
      </c>
      <c r="F104" s="107">
        <v>0</v>
      </c>
      <c r="G104" s="106">
        <v>14</v>
      </c>
      <c r="H104" s="107">
        <v>0</v>
      </c>
      <c r="I104" s="106">
        <v>13</v>
      </c>
      <c r="J104" s="122">
        <v>76</v>
      </c>
    </row>
    <row r="105" spans="1:10" x14ac:dyDescent="0.25">
      <c r="A105" s="23" t="s">
        <v>120</v>
      </c>
      <c r="B105" s="105">
        <v>24</v>
      </c>
      <c r="C105" s="106">
        <v>11</v>
      </c>
      <c r="D105" s="107">
        <v>8</v>
      </c>
      <c r="E105" s="106">
        <v>3</v>
      </c>
      <c r="F105" s="107">
        <v>2</v>
      </c>
      <c r="G105" s="106">
        <v>3</v>
      </c>
      <c r="H105" s="107">
        <v>3</v>
      </c>
      <c r="I105" s="106">
        <v>10</v>
      </c>
      <c r="J105" s="151">
        <v>64</v>
      </c>
    </row>
    <row r="106" spans="1:10" x14ac:dyDescent="0.25">
      <c r="A106" s="27" t="s">
        <v>121</v>
      </c>
      <c r="B106" s="128">
        <v>0</v>
      </c>
      <c r="C106" s="162">
        <v>0</v>
      </c>
      <c r="D106" s="190">
        <v>0</v>
      </c>
      <c r="E106" s="162">
        <v>0</v>
      </c>
      <c r="F106" s="173">
        <v>0</v>
      </c>
      <c r="G106" s="162">
        <v>0</v>
      </c>
      <c r="H106" s="173">
        <v>0</v>
      </c>
      <c r="I106" s="162">
        <v>0</v>
      </c>
      <c r="J106" s="122">
        <v>0</v>
      </c>
    </row>
    <row r="107" spans="1:10" x14ac:dyDescent="0.25">
      <c r="A107" s="30" t="s">
        <v>122</v>
      </c>
      <c r="B107" s="129" t="s">
        <v>127</v>
      </c>
      <c r="C107" s="164" t="s">
        <v>127</v>
      </c>
      <c r="D107" s="191" t="s">
        <v>127</v>
      </c>
      <c r="E107" s="164" t="s">
        <v>127</v>
      </c>
      <c r="F107" s="174" t="s">
        <v>127</v>
      </c>
      <c r="G107" s="164" t="s">
        <v>127</v>
      </c>
      <c r="H107" s="174" t="s">
        <v>127</v>
      </c>
      <c r="I107" s="164" t="s">
        <v>127</v>
      </c>
      <c r="J107" s="122">
        <v>0</v>
      </c>
    </row>
    <row r="108" spans="1:10" x14ac:dyDescent="0.25">
      <c r="A108" s="30" t="s">
        <v>123</v>
      </c>
      <c r="B108" s="105">
        <v>0</v>
      </c>
      <c r="C108" s="106">
        <v>0</v>
      </c>
      <c r="D108" s="107">
        <v>0</v>
      </c>
      <c r="E108" s="106">
        <v>0</v>
      </c>
      <c r="F108" s="107">
        <v>0</v>
      </c>
      <c r="G108" s="106">
        <v>0</v>
      </c>
      <c r="H108" s="105">
        <v>0</v>
      </c>
      <c r="I108" s="106">
        <v>0</v>
      </c>
      <c r="J108" s="122">
        <v>0</v>
      </c>
    </row>
    <row r="109" spans="1:10" x14ac:dyDescent="0.25">
      <c r="A109" s="31" t="s">
        <v>124</v>
      </c>
      <c r="B109" s="130">
        <v>3</v>
      </c>
      <c r="C109" s="165">
        <v>4</v>
      </c>
      <c r="D109" s="192">
        <v>0</v>
      </c>
      <c r="E109" s="165">
        <v>0</v>
      </c>
      <c r="F109" s="175">
        <v>0</v>
      </c>
      <c r="G109" s="165">
        <v>1</v>
      </c>
      <c r="H109" s="175">
        <v>0</v>
      </c>
      <c r="I109" s="165">
        <v>1</v>
      </c>
      <c r="J109" s="123">
        <v>9</v>
      </c>
    </row>
    <row r="113" spans="1:1" s="134" customFormat="1" x14ac:dyDescent="0.25">
      <c r="A113" s="137"/>
    </row>
    <row r="114" spans="1:1" s="134" customFormat="1" x14ac:dyDescent="0.25">
      <c r="A114" s="137"/>
    </row>
  </sheetData>
  <hyperlinks>
    <hyperlink ref="G1" location="Sommaire!A1" display="Retour sommair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116"/>
  <sheetViews>
    <sheetView zoomScale="85" zoomScaleNormal="85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T15" sqref="T15"/>
    </sheetView>
  </sheetViews>
  <sheetFormatPr baseColWidth="10" defaultRowHeight="15" x14ac:dyDescent="0.25"/>
  <cols>
    <col min="1" max="1" width="25.42578125" style="4" customWidth="1"/>
    <col min="2" max="2" width="30.140625" style="4" customWidth="1"/>
    <col min="3" max="5" width="11.42578125" style="4"/>
    <col min="6" max="6" width="1.85546875" style="4" customWidth="1"/>
    <col min="7" max="16" width="11.42578125" style="4"/>
    <col min="17" max="17" width="2.28515625" style="4" customWidth="1"/>
    <col min="18" max="18" width="13.42578125" style="4" customWidth="1"/>
    <col min="19" max="16384" width="11.42578125" style="4"/>
  </cols>
  <sheetData>
    <row r="1" spans="1:18" x14ac:dyDescent="0.25">
      <c r="A1" s="8" t="s">
        <v>184</v>
      </c>
      <c r="J1" s="3" t="s">
        <v>209</v>
      </c>
    </row>
    <row r="2" spans="1:18" x14ac:dyDescent="0.25">
      <c r="A2" s="18" t="s">
        <v>125</v>
      </c>
    </row>
    <row r="3" spans="1:18" x14ac:dyDescent="0.25">
      <c r="A3" s="9" t="s">
        <v>301</v>
      </c>
    </row>
    <row r="4" spans="1:18" s="138" customFormat="1" x14ac:dyDescent="0.25">
      <c r="A4" s="142" t="s">
        <v>126</v>
      </c>
    </row>
    <row r="5" spans="1:18" ht="17.25" customHeight="1" x14ac:dyDescent="0.25">
      <c r="A5" s="9" t="s">
        <v>312</v>
      </c>
    </row>
    <row r="6" spans="1:18" ht="17.25" customHeight="1" x14ac:dyDescent="0.25">
      <c r="A6" s="9"/>
    </row>
    <row r="7" spans="1:18" ht="17.25" x14ac:dyDescent="0.25">
      <c r="A7" s="270" t="s">
        <v>17</v>
      </c>
      <c r="B7" s="275" t="s">
        <v>185</v>
      </c>
      <c r="C7" s="273" t="s">
        <v>186</v>
      </c>
      <c r="D7" s="278"/>
      <c r="E7" s="278"/>
      <c r="F7" s="26"/>
      <c r="G7" s="273" t="s">
        <v>187</v>
      </c>
      <c r="H7" s="273"/>
      <c r="I7" s="273"/>
      <c r="J7" s="273"/>
      <c r="K7" s="273"/>
      <c r="L7" s="273"/>
      <c r="M7" s="273"/>
      <c r="N7" s="273"/>
      <c r="O7" s="273"/>
      <c r="P7" s="273"/>
    </row>
    <row r="8" spans="1:18" ht="51.75" customHeight="1" x14ac:dyDescent="0.25">
      <c r="A8" s="271"/>
      <c r="B8" s="276"/>
      <c r="C8" s="278"/>
      <c r="D8" s="278"/>
      <c r="E8" s="278"/>
      <c r="F8" s="26"/>
      <c r="G8" s="274" t="s">
        <v>188</v>
      </c>
      <c r="H8" s="274"/>
      <c r="I8" s="274" t="s">
        <v>189</v>
      </c>
      <c r="J8" s="274"/>
      <c r="K8" s="274" t="s">
        <v>190</v>
      </c>
      <c r="L8" s="274"/>
      <c r="M8" s="274" t="s">
        <v>191</v>
      </c>
      <c r="N8" s="274"/>
      <c r="O8" s="274" t="s">
        <v>192</v>
      </c>
      <c r="P8" s="274"/>
    </row>
    <row r="9" spans="1:18" ht="51.75" customHeight="1" x14ac:dyDescent="0.25">
      <c r="A9" s="272"/>
      <c r="B9" s="277"/>
      <c r="C9" s="116" t="s">
        <v>193</v>
      </c>
      <c r="D9" s="118" t="s">
        <v>194</v>
      </c>
      <c r="E9" s="116" t="s">
        <v>195</v>
      </c>
      <c r="F9" s="127"/>
      <c r="G9" s="116" t="s">
        <v>194</v>
      </c>
      <c r="H9" s="118" t="s">
        <v>195</v>
      </c>
      <c r="I9" s="33" t="s">
        <v>194</v>
      </c>
      <c r="J9" s="33" t="s">
        <v>195</v>
      </c>
      <c r="K9" s="33" t="s">
        <v>194</v>
      </c>
      <c r="L9" s="33" t="s">
        <v>195</v>
      </c>
      <c r="M9" s="33" t="s">
        <v>194</v>
      </c>
      <c r="N9" s="33" t="s">
        <v>195</v>
      </c>
      <c r="O9" s="33" t="s">
        <v>194</v>
      </c>
      <c r="P9" s="33" t="s">
        <v>195</v>
      </c>
      <c r="R9" s="170" t="s">
        <v>339</v>
      </c>
    </row>
    <row r="10" spans="1:18" ht="15.75" customHeight="1" x14ac:dyDescent="0.25">
      <c r="A10" s="22" t="s">
        <v>24</v>
      </c>
      <c r="B10" s="67" t="s">
        <v>127</v>
      </c>
      <c r="C10" s="89" t="s">
        <v>127</v>
      </c>
      <c r="D10" s="90" t="s">
        <v>127</v>
      </c>
      <c r="E10" s="81" t="s">
        <v>127</v>
      </c>
      <c r="G10" s="89" t="s">
        <v>127</v>
      </c>
      <c r="H10" s="156" t="s">
        <v>127</v>
      </c>
      <c r="I10" s="89" t="s">
        <v>127</v>
      </c>
      <c r="J10" s="90" t="s">
        <v>127</v>
      </c>
      <c r="K10" s="89" t="s">
        <v>127</v>
      </c>
      <c r="L10" s="156" t="s">
        <v>127</v>
      </c>
      <c r="M10" s="89" t="s">
        <v>127</v>
      </c>
      <c r="N10" s="90" t="s">
        <v>127</v>
      </c>
      <c r="O10" s="89" t="s">
        <v>127</v>
      </c>
      <c r="P10" s="90" t="s">
        <v>127</v>
      </c>
      <c r="R10" s="79">
        <v>170</v>
      </c>
    </row>
    <row r="11" spans="1:18" ht="12.75" customHeight="1" x14ac:dyDescent="0.25">
      <c r="A11" s="23" t="s">
        <v>25</v>
      </c>
      <c r="B11" s="69" t="s">
        <v>127</v>
      </c>
      <c r="C11" s="81" t="s">
        <v>127</v>
      </c>
      <c r="D11" s="78" t="s">
        <v>127</v>
      </c>
      <c r="E11" s="81" t="s">
        <v>127</v>
      </c>
      <c r="G11" s="81" t="s">
        <v>127</v>
      </c>
      <c r="H11" s="157" t="s">
        <v>127</v>
      </c>
      <c r="I11" s="81" t="s">
        <v>127</v>
      </c>
      <c r="J11" s="78" t="s">
        <v>127</v>
      </c>
      <c r="K11" s="81" t="s">
        <v>127</v>
      </c>
      <c r="L11" s="157" t="s">
        <v>127</v>
      </c>
      <c r="M11" s="81" t="s">
        <v>127</v>
      </c>
      <c r="N11" s="78" t="s">
        <v>127</v>
      </c>
      <c r="O11" s="81" t="s">
        <v>127</v>
      </c>
      <c r="P11" s="78" t="s">
        <v>127</v>
      </c>
      <c r="R11" s="80">
        <v>116.75566956653435</v>
      </c>
    </row>
    <row r="12" spans="1:18" x14ac:dyDescent="0.25">
      <c r="A12" s="23" t="s">
        <v>26</v>
      </c>
      <c r="B12" s="69" t="s">
        <v>287</v>
      </c>
      <c r="C12" s="81">
        <v>42</v>
      </c>
      <c r="D12" s="78">
        <v>163</v>
      </c>
      <c r="E12" s="81">
        <v>0</v>
      </c>
      <c r="G12" s="81">
        <v>0</v>
      </c>
      <c r="H12" s="157">
        <v>0</v>
      </c>
      <c r="I12" s="81">
        <v>0</v>
      </c>
      <c r="J12" s="78">
        <v>0</v>
      </c>
      <c r="K12" s="81">
        <v>205</v>
      </c>
      <c r="L12" s="157">
        <v>0</v>
      </c>
      <c r="M12" s="81">
        <v>0</v>
      </c>
      <c r="N12" s="78">
        <v>0</v>
      </c>
      <c r="O12" s="81">
        <v>205</v>
      </c>
      <c r="P12" s="78">
        <v>0</v>
      </c>
      <c r="R12" s="80">
        <v>205</v>
      </c>
    </row>
    <row r="13" spans="1:18" x14ac:dyDescent="0.25">
      <c r="A13" s="23" t="s">
        <v>27</v>
      </c>
      <c r="B13" s="69" t="s">
        <v>287</v>
      </c>
      <c r="C13" s="81">
        <v>2</v>
      </c>
      <c r="D13" s="78">
        <v>2</v>
      </c>
      <c r="E13" s="81">
        <v>1</v>
      </c>
      <c r="G13" s="81" t="s">
        <v>127</v>
      </c>
      <c r="H13" s="157">
        <v>0</v>
      </c>
      <c r="I13" s="81" t="s">
        <v>127</v>
      </c>
      <c r="J13" s="78">
        <v>0</v>
      </c>
      <c r="K13" s="81" t="s">
        <v>127</v>
      </c>
      <c r="L13" s="157">
        <v>14</v>
      </c>
      <c r="M13" s="81" t="s">
        <v>127</v>
      </c>
      <c r="N13" s="78">
        <v>0</v>
      </c>
      <c r="O13" s="81" t="s">
        <v>127</v>
      </c>
      <c r="P13" s="78">
        <v>14</v>
      </c>
      <c r="R13" s="80">
        <v>37</v>
      </c>
    </row>
    <row r="14" spans="1:18" x14ac:dyDescent="0.25">
      <c r="A14" s="23" t="s">
        <v>28</v>
      </c>
      <c r="B14" s="69" t="s">
        <v>287</v>
      </c>
      <c r="C14" s="81">
        <v>0</v>
      </c>
      <c r="D14" s="78">
        <v>31</v>
      </c>
      <c r="E14" s="81">
        <v>0</v>
      </c>
      <c r="G14" s="81">
        <v>0</v>
      </c>
      <c r="H14" s="157">
        <v>0</v>
      </c>
      <c r="I14" s="81">
        <v>0</v>
      </c>
      <c r="J14" s="78">
        <v>0</v>
      </c>
      <c r="K14" s="81">
        <v>31</v>
      </c>
      <c r="L14" s="157">
        <v>0</v>
      </c>
      <c r="M14" s="81">
        <v>0</v>
      </c>
      <c r="N14" s="78">
        <v>0</v>
      </c>
      <c r="O14" s="81">
        <v>31</v>
      </c>
      <c r="P14" s="78">
        <v>0</v>
      </c>
      <c r="R14" s="80">
        <v>31</v>
      </c>
    </row>
    <row r="15" spans="1:18" x14ac:dyDescent="0.25">
      <c r="A15" s="23" t="s">
        <v>29</v>
      </c>
      <c r="B15" s="69" t="s">
        <v>287</v>
      </c>
      <c r="C15" s="81">
        <v>0</v>
      </c>
      <c r="D15" s="78">
        <v>179</v>
      </c>
      <c r="E15" s="81">
        <v>0</v>
      </c>
      <c r="G15" s="81">
        <v>0</v>
      </c>
      <c r="H15" s="78">
        <v>0</v>
      </c>
      <c r="I15" s="81">
        <v>0</v>
      </c>
      <c r="J15" s="78">
        <v>0</v>
      </c>
      <c r="K15" s="81">
        <v>179</v>
      </c>
      <c r="L15" s="157">
        <v>0</v>
      </c>
      <c r="M15" s="81">
        <v>0</v>
      </c>
      <c r="N15" s="78">
        <v>0</v>
      </c>
      <c r="O15" s="81">
        <v>179</v>
      </c>
      <c r="P15" s="78">
        <v>0</v>
      </c>
      <c r="R15" s="80">
        <v>179</v>
      </c>
    </row>
    <row r="16" spans="1:18" x14ac:dyDescent="0.25">
      <c r="A16" s="23" t="s">
        <v>30</v>
      </c>
      <c r="B16" s="69" t="s">
        <v>287</v>
      </c>
      <c r="C16" s="81">
        <v>0</v>
      </c>
      <c r="D16" s="78">
        <v>83</v>
      </c>
      <c r="E16" s="81">
        <v>0</v>
      </c>
      <c r="G16" s="81">
        <v>0</v>
      </c>
      <c r="H16" s="157">
        <v>0</v>
      </c>
      <c r="I16" s="81">
        <v>0</v>
      </c>
      <c r="J16" s="78">
        <v>0</v>
      </c>
      <c r="K16" s="81">
        <v>83</v>
      </c>
      <c r="L16" s="157">
        <v>0</v>
      </c>
      <c r="M16" s="81">
        <v>0</v>
      </c>
      <c r="N16" s="78">
        <v>0</v>
      </c>
      <c r="O16" s="81">
        <v>83</v>
      </c>
      <c r="P16" s="78">
        <v>0</v>
      </c>
      <c r="Q16" s="126"/>
      <c r="R16" s="80">
        <v>83</v>
      </c>
    </row>
    <row r="17" spans="1:18" x14ac:dyDescent="0.25">
      <c r="A17" s="23" t="s">
        <v>31</v>
      </c>
      <c r="B17" s="69" t="s">
        <v>287</v>
      </c>
      <c r="C17" s="81">
        <v>0</v>
      </c>
      <c r="D17" s="78">
        <v>67</v>
      </c>
      <c r="E17" s="81">
        <v>0</v>
      </c>
      <c r="G17" s="81">
        <v>0</v>
      </c>
      <c r="H17" s="157">
        <v>0</v>
      </c>
      <c r="I17" s="81">
        <v>0</v>
      </c>
      <c r="J17" s="78">
        <v>0</v>
      </c>
      <c r="K17" s="81">
        <v>67</v>
      </c>
      <c r="L17" s="157">
        <v>0</v>
      </c>
      <c r="M17" s="81">
        <v>0</v>
      </c>
      <c r="N17" s="78">
        <v>0</v>
      </c>
      <c r="O17" s="81">
        <v>67</v>
      </c>
      <c r="P17" s="78">
        <v>0</v>
      </c>
      <c r="R17" s="80">
        <v>67</v>
      </c>
    </row>
    <row r="18" spans="1:18" x14ac:dyDescent="0.25">
      <c r="A18" s="23" t="s">
        <v>32</v>
      </c>
      <c r="B18" s="69" t="s">
        <v>288</v>
      </c>
      <c r="C18" s="81">
        <v>2</v>
      </c>
      <c r="D18" s="78">
        <v>0</v>
      </c>
      <c r="E18" s="81">
        <v>0</v>
      </c>
      <c r="G18" s="81">
        <v>0</v>
      </c>
      <c r="H18" s="157">
        <v>0</v>
      </c>
      <c r="I18" s="81">
        <v>0</v>
      </c>
      <c r="J18" s="78">
        <v>0</v>
      </c>
      <c r="K18" s="81">
        <v>0</v>
      </c>
      <c r="L18" s="157">
        <v>0</v>
      </c>
      <c r="M18" s="81">
        <v>0</v>
      </c>
      <c r="N18" s="78">
        <v>0</v>
      </c>
      <c r="O18" s="81">
        <v>0</v>
      </c>
      <c r="P18" s="78">
        <v>0</v>
      </c>
      <c r="R18" s="80">
        <v>2</v>
      </c>
    </row>
    <row r="19" spans="1:18" x14ac:dyDescent="0.25">
      <c r="A19" s="23" t="s">
        <v>33</v>
      </c>
      <c r="B19" s="69" t="s">
        <v>288</v>
      </c>
      <c r="C19" s="81">
        <v>34</v>
      </c>
      <c r="D19" s="78">
        <v>0</v>
      </c>
      <c r="E19" s="81">
        <v>0</v>
      </c>
      <c r="G19" s="81">
        <v>0</v>
      </c>
      <c r="H19" s="157">
        <v>0</v>
      </c>
      <c r="I19" s="81">
        <v>0</v>
      </c>
      <c r="J19" s="78">
        <v>0</v>
      </c>
      <c r="K19" s="81">
        <v>0</v>
      </c>
      <c r="L19" s="157">
        <v>0</v>
      </c>
      <c r="M19" s="81">
        <v>0</v>
      </c>
      <c r="N19" s="78">
        <v>0</v>
      </c>
      <c r="O19" s="81">
        <v>0</v>
      </c>
      <c r="P19" s="78">
        <v>0</v>
      </c>
      <c r="R19" s="80">
        <v>34</v>
      </c>
    </row>
    <row r="20" spans="1:18" x14ac:dyDescent="0.25">
      <c r="A20" s="23" t="s">
        <v>34</v>
      </c>
      <c r="B20" s="69" t="s">
        <v>287</v>
      </c>
      <c r="C20" s="81">
        <v>0</v>
      </c>
      <c r="D20" s="78">
        <v>267</v>
      </c>
      <c r="E20" s="81">
        <v>0</v>
      </c>
      <c r="G20" s="81">
        <v>0</v>
      </c>
      <c r="H20" s="157">
        <v>0</v>
      </c>
      <c r="I20" s="81">
        <v>0</v>
      </c>
      <c r="J20" s="78">
        <v>0</v>
      </c>
      <c r="K20" s="81">
        <v>267</v>
      </c>
      <c r="L20" s="157">
        <v>0</v>
      </c>
      <c r="M20" s="81">
        <v>0</v>
      </c>
      <c r="N20" s="78">
        <v>0</v>
      </c>
      <c r="O20" s="81">
        <v>267</v>
      </c>
      <c r="P20" s="78">
        <v>0</v>
      </c>
      <c r="R20" s="80">
        <v>267</v>
      </c>
    </row>
    <row r="21" spans="1:18" x14ac:dyDescent="0.25">
      <c r="A21" s="23" t="s">
        <v>35</v>
      </c>
      <c r="B21" s="69" t="s">
        <v>287</v>
      </c>
      <c r="C21" s="81">
        <v>58</v>
      </c>
      <c r="D21" s="78">
        <v>28</v>
      </c>
      <c r="E21" s="81">
        <v>0</v>
      </c>
      <c r="G21" s="81">
        <v>0</v>
      </c>
      <c r="H21" s="157">
        <v>0</v>
      </c>
      <c r="I21" s="81">
        <v>0</v>
      </c>
      <c r="J21" s="78">
        <v>0</v>
      </c>
      <c r="K21" s="81">
        <v>28</v>
      </c>
      <c r="L21" s="157">
        <v>0</v>
      </c>
      <c r="M21" s="81">
        <v>0</v>
      </c>
      <c r="N21" s="78">
        <v>0</v>
      </c>
      <c r="O21" s="81">
        <v>28</v>
      </c>
      <c r="P21" s="78">
        <v>0</v>
      </c>
      <c r="R21" s="80">
        <v>86</v>
      </c>
    </row>
    <row r="22" spans="1:18" x14ac:dyDescent="0.25">
      <c r="A22" s="23" t="s">
        <v>36</v>
      </c>
      <c r="B22" s="69" t="s">
        <v>287</v>
      </c>
      <c r="C22" s="81">
        <v>28</v>
      </c>
      <c r="D22" s="78">
        <v>189</v>
      </c>
      <c r="E22" s="81">
        <v>0</v>
      </c>
      <c r="G22" s="81">
        <v>0</v>
      </c>
      <c r="H22" s="157">
        <v>0</v>
      </c>
      <c r="I22" s="81">
        <v>0</v>
      </c>
      <c r="J22" s="78">
        <v>0</v>
      </c>
      <c r="K22" s="81">
        <v>189</v>
      </c>
      <c r="L22" s="157">
        <v>0</v>
      </c>
      <c r="M22" s="81">
        <v>0</v>
      </c>
      <c r="N22" s="78">
        <v>0</v>
      </c>
      <c r="O22" s="81">
        <v>189</v>
      </c>
      <c r="P22" s="78">
        <v>0</v>
      </c>
      <c r="R22" s="80">
        <v>217</v>
      </c>
    </row>
    <row r="23" spans="1:18" x14ac:dyDescent="0.25">
      <c r="A23" s="23" t="s">
        <v>37</v>
      </c>
      <c r="B23" s="69" t="s">
        <v>127</v>
      </c>
      <c r="C23" s="81" t="s">
        <v>127</v>
      </c>
      <c r="D23" s="78" t="s">
        <v>127</v>
      </c>
      <c r="E23" s="81" t="s">
        <v>127</v>
      </c>
      <c r="G23" s="81" t="s">
        <v>127</v>
      </c>
      <c r="H23" s="157" t="s">
        <v>127</v>
      </c>
      <c r="I23" s="81" t="s">
        <v>127</v>
      </c>
      <c r="J23" s="78" t="s">
        <v>127</v>
      </c>
      <c r="K23" s="81" t="s">
        <v>127</v>
      </c>
      <c r="L23" s="157" t="s">
        <v>127</v>
      </c>
      <c r="M23" s="81" t="s">
        <v>127</v>
      </c>
      <c r="N23" s="78" t="s">
        <v>127</v>
      </c>
      <c r="O23" s="81" t="s">
        <v>127</v>
      </c>
      <c r="P23" s="78" t="s">
        <v>127</v>
      </c>
      <c r="R23" s="80">
        <v>234.74854772515249</v>
      </c>
    </row>
    <row r="24" spans="1:18" x14ac:dyDescent="0.25">
      <c r="A24" s="23" t="s">
        <v>38</v>
      </c>
      <c r="B24" s="69" t="s">
        <v>287</v>
      </c>
      <c r="C24" s="81">
        <v>0</v>
      </c>
      <c r="D24" s="78">
        <v>53</v>
      </c>
      <c r="E24" s="81">
        <v>0</v>
      </c>
      <c r="G24" s="81">
        <v>0</v>
      </c>
      <c r="H24" s="157">
        <v>0</v>
      </c>
      <c r="I24" s="81">
        <v>0</v>
      </c>
      <c r="J24" s="78">
        <v>0</v>
      </c>
      <c r="K24" s="81">
        <v>53</v>
      </c>
      <c r="L24" s="157">
        <v>0</v>
      </c>
      <c r="M24" s="81">
        <v>0</v>
      </c>
      <c r="N24" s="78">
        <v>0</v>
      </c>
      <c r="O24" s="81">
        <v>53</v>
      </c>
      <c r="P24" s="78">
        <v>0</v>
      </c>
      <c r="R24" s="80">
        <v>53</v>
      </c>
    </row>
    <row r="25" spans="1:18" x14ac:dyDescent="0.25">
      <c r="A25" s="23" t="s">
        <v>39</v>
      </c>
      <c r="B25" s="69" t="s">
        <v>287</v>
      </c>
      <c r="C25" s="81">
        <v>45</v>
      </c>
      <c r="D25" s="78">
        <v>0</v>
      </c>
      <c r="E25" s="81">
        <v>22</v>
      </c>
      <c r="G25" s="81">
        <v>0</v>
      </c>
      <c r="H25" s="157">
        <v>15</v>
      </c>
      <c r="I25" s="81">
        <v>0</v>
      </c>
      <c r="J25" s="78">
        <v>0</v>
      </c>
      <c r="K25" s="81">
        <v>0</v>
      </c>
      <c r="L25" s="157">
        <v>7</v>
      </c>
      <c r="M25" s="81">
        <v>0</v>
      </c>
      <c r="N25" s="78">
        <v>0</v>
      </c>
      <c r="O25" s="81">
        <v>0</v>
      </c>
      <c r="P25" s="78">
        <v>22</v>
      </c>
      <c r="R25" s="80">
        <v>67</v>
      </c>
    </row>
    <row r="26" spans="1:18" x14ac:dyDescent="0.25">
      <c r="A26" s="23" t="s">
        <v>40</v>
      </c>
      <c r="B26" s="69" t="s">
        <v>287</v>
      </c>
      <c r="C26" s="80">
        <f>0.53*147</f>
        <v>77.910000000000011</v>
      </c>
      <c r="D26" s="71">
        <v>0</v>
      </c>
      <c r="E26" s="80">
        <f>0.47*147</f>
        <v>69.089999999999989</v>
      </c>
      <c r="G26" s="81">
        <v>0</v>
      </c>
      <c r="H26" s="157">
        <v>0</v>
      </c>
      <c r="I26" s="81">
        <v>0</v>
      </c>
      <c r="J26" s="78">
        <v>0</v>
      </c>
      <c r="K26" s="81">
        <v>0</v>
      </c>
      <c r="L26" s="157">
        <v>69</v>
      </c>
      <c r="M26" s="81">
        <v>0</v>
      </c>
      <c r="N26" s="78">
        <v>0</v>
      </c>
      <c r="O26" s="81">
        <v>0</v>
      </c>
      <c r="P26" s="78">
        <v>69</v>
      </c>
      <c r="R26" s="80">
        <v>147</v>
      </c>
    </row>
    <row r="27" spans="1:18" x14ac:dyDescent="0.25">
      <c r="A27" s="23" t="s">
        <v>41</v>
      </c>
      <c r="B27" s="69" t="s">
        <v>287</v>
      </c>
      <c r="C27" s="80">
        <v>17.14782608695652</v>
      </c>
      <c r="D27" s="71">
        <v>98.852173913043472</v>
      </c>
      <c r="E27" s="81">
        <v>0</v>
      </c>
      <c r="G27" s="81">
        <v>0</v>
      </c>
      <c r="H27" s="157">
        <v>0</v>
      </c>
      <c r="I27" s="81">
        <v>0</v>
      </c>
      <c r="J27" s="78">
        <v>0</v>
      </c>
      <c r="K27" s="80">
        <v>98.852173913043472</v>
      </c>
      <c r="L27" s="70">
        <v>0</v>
      </c>
      <c r="M27" s="80">
        <v>0</v>
      </c>
      <c r="N27" s="71">
        <v>0</v>
      </c>
      <c r="O27" s="80">
        <v>98.852173913043472</v>
      </c>
      <c r="P27" s="78">
        <v>0</v>
      </c>
      <c r="R27" s="80">
        <v>116</v>
      </c>
    </row>
    <row r="28" spans="1:18" x14ac:dyDescent="0.25">
      <c r="A28" s="23" t="s">
        <v>42</v>
      </c>
      <c r="B28" s="69" t="s">
        <v>287</v>
      </c>
      <c r="C28" s="81">
        <v>76</v>
      </c>
      <c r="D28" s="78">
        <v>0</v>
      </c>
      <c r="E28" s="81">
        <v>69</v>
      </c>
      <c r="G28" s="81">
        <v>0</v>
      </c>
      <c r="H28" s="78">
        <v>0</v>
      </c>
      <c r="I28" s="81">
        <v>0</v>
      </c>
      <c r="J28" s="78">
        <v>0</v>
      </c>
      <c r="K28" s="81">
        <v>0</v>
      </c>
      <c r="L28" s="157">
        <v>0</v>
      </c>
      <c r="M28" s="81">
        <v>0</v>
      </c>
      <c r="N28" s="78">
        <v>0</v>
      </c>
      <c r="O28" s="81">
        <v>0</v>
      </c>
      <c r="P28" s="78">
        <v>69</v>
      </c>
      <c r="R28" s="80">
        <v>145</v>
      </c>
    </row>
    <row r="29" spans="1:18" x14ac:dyDescent="0.25">
      <c r="A29" s="23" t="s">
        <v>43</v>
      </c>
      <c r="B29" s="69" t="s">
        <v>287</v>
      </c>
      <c r="C29" s="81">
        <v>24</v>
      </c>
      <c r="D29" s="78">
        <v>0</v>
      </c>
      <c r="E29" s="81">
        <v>24</v>
      </c>
      <c r="G29" s="81">
        <v>0</v>
      </c>
      <c r="H29" s="78">
        <v>0</v>
      </c>
      <c r="I29" s="81">
        <v>0</v>
      </c>
      <c r="J29" s="78">
        <v>0</v>
      </c>
      <c r="K29" s="81">
        <v>0</v>
      </c>
      <c r="L29" s="157">
        <v>0</v>
      </c>
      <c r="M29" s="81">
        <v>0</v>
      </c>
      <c r="N29" s="78">
        <v>0</v>
      </c>
      <c r="O29" s="81">
        <v>0</v>
      </c>
      <c r="P29" s="78">
        <v>24</v>
      </c>
      <c r="R29" s="80">
        <v>48</v>
      </c>
    </row>
    <row r="30" spans="1:18" x14ac:dyDescent="0.25">
      <c r="A30" s="23" t="s">
        <v>44</v>
      </c>
      <c r="B30" s="69" t="s">
        <v>288</v>
      </c>
      <c r="C30" s="81">
        <v>63</v>
      </c>
      <c r="D30" s="78">
        <v>0</v>
      </c>
      <c r="E30" s="81">
        <v>0</v>
      </c>
      <c r="G30" s="81">
        <v>0</v>
      </c>
      <c r="H30" s="157">
        <v>0</v>
      </c>
      <c r="I30" s="81">
        <v>0</v>
      </c>
      <c r="J30" s="157">
        <v>0</v>
      </c>
      <c r="K30" s="81">
        <v>0</v>
      </c>
      <c r="L30" s="157">
        <v>0</v>
      </c>
      <c r="M30" s="81">
        <v>0</v>
      </c>
      <c r="N30" s="157">
        <v>0</v>
      </c>
      <c r="O30" s="81">
        <v>0</v>
      </c>
      <c r="P30" s="78">
        <v>0</v>
      </c>
      <c r="R30" s="80">
        <v>63</v>
      </c>
    </row>
    <row r="31" spans="1:18" x14ac:dyDescent="0.25">
      <c r="A31" s="23" t="s">
        <v>45</v>
      </c>
      <c r="B31" s="69" t="s">
        <v>287</v>
      </c>
      <c r="C31" s="81">
        <v>37</v>
      </c>
      <c r="D31" s="78">
        <v>0</v>
      </c>
      <c r="E31" s="81">
        <v>93</v>
      </c>
      <c r="G31" s="81">
        <v>0</v>
      </c>
      <c r="H31" s="157">
        <v>0</v>
      </c>
      <c r="I31" s="81">
        <v>0</v>
      </c>
      <c r="J31" s="78">
        <v>0</v>
      </c>
      <c r="K31" s="81">
        <v>0</v>
      </c>
      <c r="L31" s="157">
        <v>93</v>
      </c>
      <c r="M31" s="81">
        <v>0</v>
      </c>
      <c r="N31" s="78">
        <v>0</v>
      </c>
      <c r="O31" s="81">
        <v>0</v>
      </c>
      <c r="P31" s="78">
        <v>93</v>
      </c>
      <c r="R31" s="80">
        <v>130</v>
      </c>
    </row>
    <row r="32" spans="1:18" x14ac:dyDescent="0.25">
      <c r="A32" s="23" t="s">
        <v>46</v>
      </c>
      <c r="B32" s="69" t="s">
        <v>287</v>
      </c>
      <c r="C32" s="81">
        <v>0</v>
      </c>
      <c r="D32" s="78">
        <v>98</v>
      </c>
      <c r="E32" s="81">
        <v>0</v>
      </c>
      <c r="G32" s="81">
        <v>0</v>
      </c>
      <c r="H32" s="78">
        <v>0</v>
      </c>
      <c r="I32" s="81">
        <v>0</v>
      </c>
      <c r="J32" s="78">
        <v>0</v>
      </c>
      <c r="K32" s="81">
        <v>98</v>
      </c>
      <c r="L32" s="157">
        <v>0</v>
      </c>
      <c r="M32" s="81">
        <v>0</v>
      </c>
      <c r="N32" s="78">
        <v>0</v>
      </c>
      <c r="O32" s="81">
        <v>98</v>
      </c>
      <c r="P32" s="78">
        <v>0</v>
      </c>
      <c r="R32" s="80">
        <v>98</v>
      </c>
    </row>
    <row r="33" spans="1:18" x14ac:dyDescent="0.25">
      <c r="A33" s="23" t="s">
        <v>47</v>
      </c>
      <c r="B33" s="69" t="s">
        <v>287</v>
      </c>
      <c r="C33" s="80">
        <v>40.46875</v>
      </c>
      <c r="D33" s="71">
        <v>64.53125</v>
      </c>
      <c r="E33" s="80">
        <v>0</v>
      </c>
      <c r="F33" s="11"/>
      <c r="G33" s="80">
        <v>0</v>
      </c>
      <c r="H33" s="70">
        <v>0</v>
      </c>
      <c r="I33" s="80">
        <v>0</v>
      </c>
      <c r="J33" s="71">
        <v>0</v>
      </c>
      <c r="K33" s="80">
        <v>64.53125</v>
      </c>
      <c r="L33" s="70">
        <v>0</v>
      </c>
      <c r="M33" s="80">
        <v>0</v>
      </c>
      <c r="N33" s="71">
        <v>0</v>
      </c>
      <c r="O33" s="80">
        <v>64.53125</v>
      </c>
      <c r="P33" s="78">
        <v>0</v>
      </c>
      <c r="R33" s="80">
        <v>105</v>
      </c>
    </row>
    <row r="34" spans="1:18" x14ac:dyDescent="0.25">
      <c r="A34" s="23" t="s">
        <v>48</v>
      </c>
      <c r="B34" s="69" t="s">
        <v>287</v>
      </c>
      <c r="C34" s="81">
        <v>66</v>
      </c>
      <c r="D34" s="78">
        <v>50</v>
      </c>
      <c r="E34" s="81">
        <v>0</v>
      </c>
      <c r="G34" s="81">
        <v>0</v>
      </c>
      <c r="H34" s="78">
        <v>0</v>
      </c>
      <c r="I34" s="81">
        <v>0</v>
      </c>
      <c r="J34" s="78">
        <v>0</v>
      </c>
      <c r="K34" s="81">
        <v>50</v>
      </c>
      <c r="L34" s="157">
        <v>0</v>
      </c>
      <c r="M34" s="81">
        <v>0</v>
      </c>
      <c r="N34" s="78">
        <v>0</v>
      </c>
      <c r="O34" s="81">
        <v>50</v>
      </c>
      <c r="P34" s="78">
        <v>0</v>
      </c>
      <c r="R34" s="80">
        <v>116</v>
      </c>
    </row>
    <row r="35" spans="1:18" x14ac:dyDescent="0.25">
      <c r="A35" s="23" t="s">
        <v>49</v>
      </c>
      <c r="B35" s="69" t="s">
        <v>127</v>
      </c>
      <c r="C35" s="81" t="s">
        <v>127</v>
      </c>
      <c r="D35" s="78" t="s">
        <v>127</v>
      </c>
      <c r="E35" s="81" t="s">
        <v>127</v>
      </c>
      <c r="G35" s="81" t="s">
        <v>127</v>
      </c>
      <c r="H35" s="157" t="s">
        <v>127</v>
      </c>
      <c r="I35" s="81" t="s">
        <v>127</v>
      </c>
      <c r="J35" s="78" t="s">
        <v>127</v>
      </c>
      <c r="K35" s="81" t="s">
        <v>127</v>
      </c>
      <c r="L35" s="157" t="s">
        <v>127</v>
      </c>
      <c r="M35" s="81" t="s">
        <v>127</v>
      </c>
      <c r="N35" s="78" t="s">
        <v>127</v>
      </c>
      <c r="O35" s="81" t="s">
        <v>127</v>
      </c>
      <c r="P35" s="78" t="s">
        <v>127</v>
      </c>
      <c r="R35" s="80">
        <v>189</v>
      </c>
    </row>
    <row r="36" spans="1:18" x14ac:dyDescent="0.25">
      <c r="A36" s="23" t="s">
        <v>50</v>
      </c>
      <c r="B36" s="69" t="s">
        <v>287</v>
      </c>
      <c r="C36" s="80">
        <v>4.9561403508771926</v>
      </c>
      <c r="D36" s="71">
        <v>108.04385964912281</v>
      </c>
      <c r="E36" s="80">
        <v>0</v>
      </c>
      <c r="F36" s="11"/>
      <c r="G36" s="80">
        <v>0</v>
      </c>
      <c r="H36" s="70">
        <v>0</v>
      </c>
      <c r="I36" s="80">
        <v>0</v>
      </c>
      <c r="J36" s="71">
        <v>0</v>
      </c>
      <c r="K36" s="80">
        <v>108.04385964912281</v>
      </c>
      <c r="L36" s="70">
        <v>0</v>
      </c>
      <c r="M36" s="80">
        <v>0</v>
      </c>
      <c r="N36" s="71">
        <v>0</v>
      </c>
      <c r="O36" s="80">
        <v>108.04385964912281</v>
      </c>
      <c r="P36" s="78">
        <v>0</v>
      </c>
      <c r="R36" s="80">
        <v>113</v>
      </c>
    </row>
    <row r="37" spans="1:18" x14ac:dyDescent="0.25">
      <c r="A37" s="23" t="s">
        <v>51</v>
      </c>
      <c r="B37" s="69" t="s">
        <v>287</v>
      </c>
      <c r="C37" s="81">
        <v>0</v>
      </c>
      <c r="D37" s="78">
        <v>0</v>
      </c>
      <c r="E37" s="81">
        <v>20</v>
      </c>
      <c r="G37" s="81">
        <v>0</v>
      </c>
      <c r="H37" s="157">
        <v>0</v>
      </c>
      <c r="I37" s="81">
        <v>0</v>
      </c>
      <c r="J37" s="78">
        <v>0</v>
      </c>
      <c r="K37" s="81">
        <v>0</v>
      </c>
      <c r="L37" s="157">
        <v>20</v>
      </c>
      <c r="M37" s="81">
        <v>0</v>
      </c>
      <c r="N37" s="78">
        <v>0</v>
      </c>
      <c r="O37" s="81">
        <v>0</v>
      </c>
      <c r="P37" s="78">
        <v>20</v>
      </c>
      <c r="R37" s="80">
        <v>20</v>
      </c>
    </row>
    <row r="38" spans="1:18" x14ac:dyDescent="0.25">
      <c r="A38" s="23" t="s">
        <v>52</v>
      </c>
      <c r="B38" s="69" t="s">
        <v>287</v>
      </c>
      <c r="C38" s="81">
        <v>55</v>
      </c>
      <c r="D38" s="78">
        <v>5</v>
      </c>
      <c r="E38" s="81">
        <v>0</v>
      </c>
      <c r="G38" s="81">
        <v>0</v>
      </c>
      <c r="H38" s="78">
        <v>0</v>
      </c>
      <c r="I38" s="81">
        <v>0</v>
      </c>
      <c r="J38" s="78">
        <v>0</v>
      </c>
      <c r="K38" s="81">
        <v>5</v>
      </c>
      <c r="L38" s="157">
        <v>0</v>
      </c>
      <c r="M38" s="81">
        <v>0</v>
      </c>
      <c r="N38" s="78">
        <v>0</v>
      </c>
      <c r="O38" s="81">
        <v>5</v>
      </c>
      <c r="P38" s="78">
        <v>0</v>
      </c>
      <c r="R38" s="80">
        <v>60</v>
      </c>
    </row>
    <row r="39" spans="1:18" x14ac:dyDescent="0.25">
      <c r="A39" s="23" t="s">
        <v>53</v>
      </c>
      <c r="B39" s="69" t="s">
        <v>287</v>
      </c>
      <c r="C39" s="81">
        <v>0</v>
      </c>
      <c r="D39" s="78">
        <v>208</v>
      </c>
      <c r="E39" s="81">
        <v>0</v>
      </c>
      <c r="G39" s="81">
        <v>0</v>
      </c>
      <c r="H39" s="157">
        <v>0</v>
      </c>
      <c r="I39" s="81">
        <v>0</v>
      </c>
      <c r="J39" s="78">
        <v>0</v>
      </c>
      <c r="K39" s="81">
        <v>208</v>
      </c>
      <c r="L39" s="157">
        <v>0</v>
      </c>
      <c r="M39" s="81">
        <v>0</v>
      </c>
      <c r="N39" s="78">
        <v>0</v>
      </c>
      <c r="O39" s="81">
        <v>208</v>
      </c>
      <c r="P39" s="78">
        <v>0</v>
      </c>
      <c r="R39" s="80">
        <v>208</v>
      </c>
    </row>
    <row r="40" spans="1:18" x14ac:dyDescent="0.25">
      <c r="A40" s="23" t="s">
        <v>54</v>
      </c>
      <c r="B40" s="69" t="s">
        <v>287</v>
      </c>
      <c r="C40" s="81">
        <v>0</v>
      </c>
      <c r="D40" s="78">
        <v>200</v>
      </c>
      <c r="E40" s="81">
        <v>0</v>
      </c>
      <c r="G40" s="81">
        <v>0</v>
      </c>
      <c r="H40" s="78">
        <v>0</v>
      </c>
      <c r="I40" s="81">
        <v>0</v>
      </c>
      <c r="J40" s="78">
        <v>0</v>
      </c>
      <c r="K40" s="81">
        <v>200</v>
      </c>
      <c r="L40" s="157">
        <v>0</v>
      </c>
      <c r="M40" s="81">
        <v>0</v>
      </c>
      <c r="N40" s="78">
        <v>0</v>
      </c>
      <c r="O40" s="81">
        <v>200</v>
      </c>
      <c r="P40" s="78">
        <v>0</v>
      </c>
      <c r="R40" s="80">
        <v>200</v>
      </c>
    </row>
    <row r="41" spans="1:18" x14ac:dyDescent="0.25">
      <c r="A41" s="23" t="s">
        <v>55</v>
      </c>
      <c r="B41" s="69" t="s">
        <v>288</v>
      </c>
      <c r="C41" s="95">
        <v>110</v>
      </c>
      <c r="D41" s="78">
        <v>0</v>
      </c>
      <c r="E41" s="81">
        <v>0</v>
      </c>
      <c r="G41" s="81">
        <v>0</v>
      </c>
      <c r="H41" s="157">
        <v>0</v>
      </c>
      <c r="I41" s="81">
        <v>0</v>
      </c>
      <c r="J41" s="78">
        <v>0</v>
      </c>
      <c r="K41" s="81">
        <v>0</v>
      </c>
      <c r="L41" s="157">
        <v>0</v>
      </c>
      <c r="M41" s="81">
        <v>0</v>
      </c>
      <c r="N41" s="78">
        <v>0</v>
      </c>
      <c r="O41" s="81">
        <v>0</v>
      </c>
      <c r="P41" s="78">
        <v>0</v>
      </c>
      <c r="R41" s="80">
        <v>110</v>
      </c>
    </row>
    <row r="42" spans="1:18" x14ac:dyDescent="0.25">
      <c r="A42" s="23" t="s">
        <v>56</v>
      </c>
      <c r="B42" s="69" t="s">
        <v>287</v>
      </c>
      <c r="C42" s="81">
        <v>10</v>
      </c>
      <c r="D42" s="78">
        <v>1</v>
      </c>
      <c r="E42" s="81">
        <v>7</v>
      </c>
      <c r="G42" s="81">
        <v>0</v>
      </c>
      <c r="H42" s="157">
        <v>0</v>
      </c>
      <c r="I42" s="81">
        <v>0</v>
      </c>
      <c r="J42" s="78">
        <v>0</v>
      </c>
      <c r="K42" s="81">
        <v>1</v>
      </c>
      <c r="L42" s="157">
        <v>7</v>
      </c>
      <c r="M42" s="81">
        <v>0</v>
      </c>
      <c r="N42" s="78">
        <v>0</v>
      </c>
      <c r="O42" s="81">
        <v>1</v>
      </c>
      <c r="P42" s="78">
        <v>7</v>
      </c>
      <c r="R42" s="80">
        <v>18</v>
      </c>
    </row>
    <row r="43" spans="1:18" x14ac:dyDescent="0.25">
      <c r="A43" s="23" t="s">
        <v>57</v>
      </c>
      <c r="B43" s="69" t="s">
        <v>287</v>
      </c>
      <c r="C43" s="81">
        <v>0</v>
      </c>
      <c r="D43" s="78">
        <v>490</v>
      </c>
      <c r="E43" s="81">
        <v>0</v>
      </c>
      <c r="G43" s="81">
        <v>0</v>
      </c>
      <c r="H43" s="157">
        <v>0</v>
      </c>
      <c r="I43" s="81">
        <v>0</v>
      </c>
      <c r="J43" s="78">
        <v>0</v>
      </c>
      <c r="K43" s="81">
        <v>490</v>
      </c>
      <c r="L43" s="157">
        <v>0</v>
      </c>
      <c r="M43" s="81">
        <v>0</v>
      </c>
      <c r="N43" s="78">
        <v>0</v>
      </c>
      <c r="O43" s="81">
        <v>490</v>
      </c>
      <c r="P43" s="78">
        <v>0</v>
      </c>
      <c r="R43" s="80">
        <v>490</v>
      </c>
    </row>
    <row r="44" spans="1:18" x14ac:dyDescent="0.25">
      <c r="A44" s="23" t="s">
        <v>58</v>
      </c>
      <c r="B44" s="69" t="s">
        <v>287</v>
      </c>
      <c r="C44" s="81">
        <v>0</v>
      </c>
      <c r="D44" s="78">
        <v>538</v>
      </c>
      <c r="E44" s="81">
        <v>0</v>
      </c>
      <c r="G44" s="81">
        <v>0</v>
      </c>
      <c r="H44" s="157">
        <v>0</v>
      </c>
      <c r="I44" s="81">
        <v>0</v>
      </c>
      <c r="J44" s="78">
        <v>0</v>
      </c>
      <c r="K44" s="81">
        <v>538</v>
      </c>
      <c r="L44" s="157">
        <v>0</v>
      </c>
      <c r="M44" s="81">
        <v>0</v>
      </c>
      <c r="N44" s="78">
        <v>0</v>
      </c>
      <c r="O44" s="81">
        <v>538</v>
      </c>
      <c r="P44" s="78">
        <v>0</v>
      </c>
      <c r="R44" s="80">
        <v>538</v>
      </c>
    </row>
    <row r="45" spans="1:18" x14ac:dyDescent="0.25">
      <c r="A45" s="23" t="s">
        <v>59</v>
      </c>
      <c r="B45" s="69" t="s">
        <v>287</v>
      </c>
      <c r="C45" s="81">
        <v>0</v>
      </c>
      <c r="D45" s="78">
        <v>230</v>
      </c>
      <c r="E45" s="81">
        <v>0</v>
      </c>
      <c r="G45" s="81">
        <v>0</v>
      </c>
      <c r="H45" s="78">
        <v>0</v>
      </c>
      <c r="I45" s="81">
        <v>0</v>
      </c>
      <c r="J45" s="78">
        <v>0</v>
      </c>
      <c r="K45" s="81">
        <v>230</v>
      </c>
      <c r="L45" s="157">
        <v>0</v>
      </c>
      <c r="M45" s="81">
        <v>0</v>
      </c>
      <c r="N45" s="78">
        <v>0</v>
      </c>
      <c r="O45" s="81">
        <v>230</v>
      </c>
      <c r="P45" s="78">
        <v>0</v>
      </c>
      <c r="R45" s="80">
        <v>230</v>
      </c>
    </row>
    <row r="46" spans="1:18" x14ac:dyDescent="0.25">
      <c r="A46" s="23" t="s">
        <v>60</v>
      </c>
      <c r="B46" s="69" t="s">
        <v>127</v>
      </c>
      <c r="C46" s="81" t="s">
        <v>127</v>
      </c>
      <c r="D46" s="78" t="s">
        <v>127</v>
      </c>
      <c r="E46" s="81" t="s">
        <v>127</v>
      </c>
      <c r="G46" s="81" t="s">
        <v>127</v>
      </c>
      <c r="H46" s="157" t="s">
        <v>127</v>
      </c>
      <c r="I46" s="81" t="s">
        <v>127</v>
      </c>
      <c r="J46" s="78" t="s">
        <v>127</v>
      </c>
      <c r="K46" s="81" t="s">
        <v>127</v>
      </c>
      <c r="L46" s="157" t="s">
        <v>127</v>
      </c>
      <c r="M46" s="81" t="s">
        <v>127</v>
      </c>
      <c r="N46" s="78" t="s">
        <v>127</v>
      </c>
      <c r="O46" s="81" t="s">
        <v>127</v>
      </c>
      <c r="P46" s="78" t="s">
        <v>127</v>
      </c>
      <c r="R46" s="80">
        <v>9</v>
      </c>
    </row>
    <row r="47" spans="1:18" x14ac:dyDescent="0.25">
      <c r="A47" s="23" t="s">
        <v>61</v>
      </c>
      <c r="B47" s="69" t="s">
        <v>287</v>
      </c>
      <c r="C47" s="81">
        <v>16</v>
      </c>
      <c r="D47" s="78">
        <v>67</v>
      </c>
      <c r="E47" s="81">
        <v>0</v>
      </c>
      <c r="G47" s="81">
        <v>0</v>
      </c>
      <c r="H47" s="157">
        <v>0</v>
      </c>
      <c r="I47" s="81">
        <v>0</v>
      </c>
      <c r="J47" s="78">
        <v>0</v>
      </c>
      <c r="K47" s="81">
        <v>67</v>
      </c>
      <c r="L47" s="157">
        <v>0</v>
      </c>
      <c r="M47" s="81">
        <v>0</v>
      </c>
      <c r="N47" s="78">
        <v>0</v>
      </c>
      <c r="O47" s="81">
        <v>67</v>
      </c>
      <c r="P47" s="78">
        <v>0</v>
      </c>
      <c r="R47" s="80">
        <v>83</v>
      </c>
    </row>
    <row r="48" spans="1:18" x14ac:dyDescent="0.25">
      <c r="A48" s="23" t="s">
        <v>62</v>
      </c>
      <c r="B48" s="69" t="s">
        <v>287</v>
      </c>
      <c r="C48" s="81">
        <v>0</v>
      </c>
      <c r="D48" s="78">
        <v>97</v>
      </c>
      <c r="E48" s="81">
        <v>0</v>
      </c>
      <c r="G48" s="81">
        <v>0</v>
      </c>
      <c r="H48" s="157">
        <v>0</v>
      </c>
      <c r="I48" s="81">
        <v>0</v>
      </c>
      <c r="J48" s="78">
        <v>0</v>
      </c>
      <c r="K48" s="81">
        <v>97</v>
      </c>
      <c r="L48" s="157">
        <v>0</v>
      </c>
      <c r="M48" s="81">
        <v>0</v>
      </c>
      <c r="N48" s="78">
        <v>0</v>
      </c>
      <c r="O48" s="81">
        <v>97</v>
      </c>
      <c r="P48" s="78">
        <v>0</v>
      </c>
      <c r="R48" s="80">
        <v>97</v>
      </c>
    </row>
    <row r="49" spans="1:18" x14ac:dyDescent="0.25">
      <c r="A49" s="23" t="s">
        <v>63</v>
      </c>
      <c r="B49" s="69" t="s">
        <v>287</v>
      </c>
      <c r="C49" s="81">
        <v>0</v>
      </c>
      <c r="D49" s="78">
        <v>59</v>
      </c>
      <c r="E49" s="81">
        <v>0</v>
      </c>
      <c r="G49" s="81">
        <v>0</v>
      </c>
      <c r="H49" s="78">
        <v>0</v>
      </c>
      <c r="I49" s="81">
        <v>0</v>
      </c>
      <c r="J49" s="78">
        <v>0</v>
      </c>
      <c r="K49" s="81">
        <v>59</v>
      </c>
      <c r="L49" s="157">
        <v>0</v>
      </c>
      <c r="M49" s="81">
        <v>0</v>
      </c>
      <c r="N49" s="78">
        <v>0</v>
      </c>
      <c r="O49" s="81">
        <v>59</v>
      </c>
      <c r="P49" s="78">
        <v>0</v>
      </c>
      <c r="R49" s="80">
        <v>59</v>
      </c>
    </row>
    <row r="50" spans="1:18" x14ac:dyDescent="0.25">
      <c r="A50" s="23" t="s">
        <v>64</v>
      </c>
      <c r="B50" s="69" t="s">
        <v>287</v>
      </c>
      <c r="C50" s="81">
        <v>18</v>
      </c>
      <c r="D50" s="78">
        <v>73</v>
      </c>
      <c r="E50" s="81">
        <v>0</v>
      </c>
      <c r="G50" s="81">
        <v>0</v>
      </c>
      <c r="H50" s="157">
        <v>0</v>
      </c>
      <c r="I50" s="81">
        <v>0</v>
      </c>
      <c r="J50" s="78">
        <v>0</v>
      </c>
      <c r="K50" s="81">
        <v>73</v>
      </c>
      <c r="L50" s="157">
        <v>0</v>
      </c>
      <c r="M50" s="81">
        <v>0</v>
      </c>
      <c r="N50" s="78">
        <v>0</v>
      </c>
      <c r="O50" s="81">
        <v>73</v>
      </c>
      <c r="P50" s="78">
        <v>0</v>
      </c>
      <c r="R50" s="80">
        <v>91</v>
      </c>
    </row>
    <row r="51" spans="1:18" x14ac:dyDescent="0.25">
      <c r="A51" s="23" t="s">
        <v>65</v>
      </c>
      <c r="B51" s="69" t="s">
        <v>287</v>
      </c>
      <c r="C51" s="81">
        <v>8</v>
      </c>
      <c r="D51" s="78">
        <v>56</v>
      </c>
      <c r="E51" s="81">
        <v>0</v>
      </c>
      <c r="G51" s="81">
        <v>0</v>
      </c>
      <c r="H51" s="78">
        <v>0</v>
      </c>
      <c r="I51" s="81">
        <v>0</v>
      </c>
      <c r="J51" s="78">
        <v>0</v>
      </c>
      <c r="K51" s="81">
        <v>56</v>
      </c>
      <c r="L51" s="157">
        <v>0</v>
      </c>
      <c r="M51" s="81">
        <v>0</v>
      </c>
      <c r="N51" s="78">
        <v>0</v>
      </c>
      <c r="O51" s="81">
        <v>56</v>
      </c>
      <c r="P51" s="78">
        <v>0</v>
      </c>
      <c r="R51" s="80">
        <v>64</v>
      </c>
    </row>
    <row r="52" spans="1:18" x14ac:dyDescent="0.25">
      <c r="A52" s="23" t="s">
        <v>66</v>
      </c>
      <c r="B52" s="69" t="s">
        <v>287</v>
      </c>
      <c r="C52" s="81">
        <v>0</v>
      </c>
      <c r="D52" s="78">
        <v>163</v>
      </c>
      <c r="E52" s="81">
        <v>0</v>
      </c>
      <c r="G52" s="81">
        <v>0</v>
      </c>
      <c r="H52" s="78">
        <v>0</v>
      </c>
      <c r="I52" s="81">
        <v>0</v>
      </c>
      <c r="J52" s="78">
        <v>0</v>
      </c>
      <c r="K52" s="81">
        <v>163</v>
      </c>
      <c r="L52" s="157">
        <v>0</v>
      </c>
      <c r="M52" s="81">
        <v>0</v>
      </c>
      <c r="N52" s="78">
        <v>0</v>
      </c>
      <c r="O52" s="81">
        <v>163</v>
      </c>
      <c r="P52" s="78">
        <v>0</v>
      </c>
      <c r="R52" s="80">
        <v>163</v>
      </c>
    </row>
    <row r="53" spans="1:18" x14ac:dyDescent="0.25">
      <c r="A53" s="23" t="s">
        <v>67</v>
      </c>
      <c r="B53" s="69" t="s">
        <v>287</v>
      </c>
      <c r="C53" s="81">
        <v>0</v>
      </c>
      <c r="D53" s="78">
        <v>17</v>
      </c>
      <c r="E53" s="81">
        <v>0</v>
      </c>
      <c r="G53" s="81">
        <v>0</v>
      </c>
      <c r="H53" s="157">
        <v>0</v>
      </c>
      <c r="I53" s="81">
        <v>0</v>
      </c>
      <c r="J53" s="78">
        <v>0</v>
      </c>
      <c r="K53" s="81">
        <v>17</v>
      </c>
      <c r="L53" s="157">
        <v>0</v>
      </c>
      <c r="M53" s="81">
        <v>0</v>
      </c>
      <c r="N53" s="78">
        <v>0</v>
      </c>
      <c r="O53" s="81">
        <v>17</v>
      </c>
      <c r="P53" s="78">
        <v>0</v>
      </c>
      <c r="R53" s="80">
        <v>17</v>
      </c>
    </row>
    <row r="54" spans="1:18" x14ac:dyDescent="0.25">
      <c r="A54" s="23" t="s">
        <v>68</v>
      </c>
      <c r="B54" s="69" t="s">
        <v>287</v>
      </c>
      <c r="C54" s="81">
        <v>0</v>
      </c>
      <c r="D54" s="78">
        <v>114</v>
      </c>
      <c r="E54" s="81">
        <v>0</v>
      </c>
      <c r="G54" s="81">
        <v>0</v>
      </c>
      <c r="H54" s="157">
        <v>0</v>
      </c>
      <c r="I54" s="81">
        <v>0</v>
      </c>
      <c r="J54" s="78">
        <v>0</v>
      </c>
      <c r="K54" s="81">
        <v>114</v>
      </c>
      <c r="L54" s="157">
        <v>0</v>
      </c>
      <c r="M54" s="81">
        <v>0</v>
      </c>
      <c r="N54" s="78">
        <v>0</v>
      </c>
      <c r="O54" s="81">
        <v>114</v>
      </c>
      <c r="P54" s="78">
        <v>0</v>
      </c>
      <c r="R54" s="80">
        <v>114</v>
      </c>
    </row>
    <row r="55" spans="1:18" x14ac:dyDescent="0.25">
      <c r="A55" s="23" t="s">
        <v>69</v>
      </c>
      <c r="B55" s="69" t="s">
        <v>287</v>
      </c>
      <c r="C55" s="81">
        <v>64</v>
      </c>
      <c r="D55" s="78">
        <v>0</v>
      </c>
      <c r="E55" s="81">
        <v>55</v>
      </c>
      <c r="G55" s="81">
        <v>0</v>
      </c>
      <c r="H55" s="157">
        <v>0</v>
      </c>
      <c r="I55" s="81">
        <v>0</v>
      </c>
      <c r="J55" s="78">
        <v>0</v>
      </c>
      <c r="K55" s="81">
        <v>0</v>
      </c>
      <c r="L55" s="157">
        <v>55</v>
      </c>
      <c r="M55" s="81">
        <v>0</v>
      </c>
      <c r="N55" s="78">
        <v>0</v>
      </c>
      <c r="O55" s="81">
        <v>0</v>
      </c>
      <c r="P55" s="78">
        <v>55</v>
      </c>
      <c r="R55" s="80">
        <v>119</v>
      </c>
    </row>
    <row r="56" spans="1:18" x14ac:dyDescent="0.25">
      <c r="A56" s="23" t="s">
        <v>70</v>
      </c>
      <c r="B56" s="69" t="s">
        <v>288</v>
      </c>
      <c r="C56" s="81">
        <v>3</v>
      </c>
      <c r="D56" s="78">
        <v>0</v>
      </c>
      <c r="E56" s="81">
        <v>0</v>
      </c>
      <c r="G56" s="81">
        <v>0</v>
      </c>
      <c r="H56" s="157">
        <v>0</v>
      </c>
      <c r="I56" s="81">
        <v>0</v>
      </c>
      <c r="J56" s="78">
        <v>0</v>
      </c>
      <c r="K56" s="81">
        <v>0</v>
      </c>
      <c r="L56" s="157">
        <v>0</v>
      </c>
      <c r="M56" s="81">
        <v>0</v>
      </c>
      <c r="N56" s="78">
        <v>0</v>
      </c>
      <c r="O56" s="81">
        <v>0</v>
      </c>
      <c r="P56" s="78">
        <v>0</v>
      </c>
      <c r="R56" s="80">
        <v>3</v>
      </c>
    </row>
    <row r="57" spans="1:18" x14ac:dyDescent="0.25">
      <c r="A57" s="23" t="s">
        <v>71</v>
      </c>
      <c r="B57" s="69" t="s">
        <v>287</v>
      </c>
      <c r="C57" s="81">
        <v>0</v>
      </c>
      <c r="D57" s="78">
        <v>31</v>
      </c>
      <c r="E57" s="81">
        <v>0</v>
      </c>
      <c r="G57" s="81">
        <v>0</v>
      </c>
      <c r="H57" s="157">
        <v>0</v>
      </c>
      <c r="I57" s="81">
        <v>0</v>
      </c>
      <c r="J57" s="78">
        <v>0</v>
      </c>
      <c r="K57" s="81">
        <v>31</v>
      </c>
      <c r="L57" s="157">
        <v>0</v>
      </c>
      <c r="M57" s="81">
        <v>0</v>
      </c>
      <c r="N57" s="78">
        <v>0</v>
      </c>
      <c r="O57" s="81">
        <v>31</v>
      </c>
      <c r="P57" s="78">
        <v>0</v>
      </c>
      <c r="R57" s="80">
        <v>31</v>
      </c>
    </row>
    <row r="58" spans="1:18" x14ac:dyDescent="0.25">
      <c r="A58" s="23" t="s">
        <v>72</v>
      </c>
      <c r="B58" s="69" t="s">
        <v>287</v>
      </c>
      <c r="C58" s="81">
        <v>6</v>
      </c>
      <c r="D58" s="78">
        <v>3</v>
      </c>
      <c r="E58" s="81">
        <v>0</v>
      </c>
      <c r="G58" s="81">
        <v>0</v>
      </c>
      <c r="H58" s="157">
        <v>0</v>
      </c>
      <c r="I58" s="81">
        <v>0</v>
      </c>
      <c r="J58" s="78">
        <v>0</v>
      </c>
      <c r="K58" s="81">
        <v>3</v>
      </c>
      <c r="L58" s="157">
        <v>0</v>
      </c>
      <c r="M58" s="81">
        <v>0</v>
      </c>
      <c r="N58" s="78">
        <v>0</v>
      </c>
      <c r="O58" s="81">
        <v>3</v>
      </c>
      <c r="P58" s="78">
        <v>0</v>
      </c>
      <c r="R58" s="80">
        <v>9</v>
      </c>
    </row>
    <row r="59" spans="1:18" x14ac:dyDescent="0.25">
      <c r="A59" s="23" t="s">
        <v>73</v>
      </c>
      <c r="B59" s="69" t="s">
        <v>288</v>
      </c>
      <c r="C59" s="81">
        <v>48</v>
      </c>
      <c r="D59" s="78">
        <v>0</v>
      </c>
      <c r="E59" s="81">
        <v>0</v>
      </c>
      <c r="G59" s="81">
        <v>0</v>
      </c>
      <c r="H59" s="157">
        <v>0</v>
      </c>
      <c r="I59" s="81">
        <v>0</v>
      </c>
      <c r="J59" s="157">
        <v>0</v>
      </c>
      <c r="K59" s="81">
        <v>0</v>
      </c>
      <c r="L59" s="157">
        <v>0</v>
      </c>
      <c r="M59" s="81">
        <v>0</v>
      </c>
      <c r="N59" s="157">
        <v>0</v>
      </c>
      <c r="O59" s="81">
        <v>0</v>
      </c>
      <c r="P59" s="78">
        <v>0</v>
      </c>
      <c r="R59" s="80">
        <v>48</v>
      </c>
    </row>
    <row r="60" spans="1:18" x14ac:dyDescent="0.25">
      <c r="A60" s="23" t="s">
        <v>74</v>
      </c>
      <c r="B60" s="69" t="s">
        <v>287</v>
      </c>
      <c r="C60" s="81">
        <v>10</v>
      </c>
      <c r="D60" s="78">
        <v>85</v>
      </c>
      <c r="E60" s="81">
        <v>0</v>
      </c>
      <c r="G60" s="81">
        <v>0</v>
      </c>
      <c r="H60" s="157">
        <v>0</v>
      </c>
      <c r="I60" s="81">
        <v>0</v>
      </c>
      <c r="J60" s="78">
        <v>0</v>
      </c>
      <c r="K60" s="81">
        <v>85</v>
      </c>
      <c r="L60" s="157">
        <v>0</v>
      </c>
      <c r="M60" s="81">
        <v>0</v>
      </c>
      <c r="N60" s="78">
        <v>0</v>
      </c>
      <c r="O60" s="81">
        <v>85</v>
      </c>
      <c r="P60" s="78">
        <v>0</v>
      </c>
      <c r="R60" s="80">
        <v>95</v>
      </c>
    </row>
    <row r="61" spans="1:18" x14ac:dyDescent="0.25">
      <c r="A61" s="23" t="s">
        <v>75</v>
      </c>
      <c r="B61" s="69" t="s">
        <v>287</v>
      </c>
      <c r="C61" s="81">
        <v>0</v>
      </c>
      <c r="D61" s="78">
        <v>90</v>
      </c>
      <c r="E61" s="81">
        <v>0</v>
      </c>
      <c r="G61" s="81">
        <v>0</v>
      </c>
      <c r="H61" s="157">
        <v>0</v>
      </c>
      <c r="I61" s="81">
        <v>0</v>
      </c>
      <c r="J61" s="78">
        <v>0</v>
      </c>
      <c r="K61" s="81">
        <v>90</v>
      </c>
      <c r="L61" s="157">
        <v>0</v>
      </c>
      <c r="M61" s="81">
        <v>0</v>
      </c>
      <c r="N61" s="78">
        <v>0</v>
      </c>
      <c r="O61" s="81">
        <v>90</v>
      </c>
      <c r="P61" s="78">
        <v>0</v>
      </c>
      <c r="R61" s="80">
        <v>90</v>
      </c>
    </row>
    <row r="62" spans="1:18" x14ac:dyDescent="0.25">
      <c r="A62" s="23" t="s">
        <v>76</v>
      </c>
      <c r="B62" s="69" t="s">
        <v>287</v>
      </c>
      <c r="C62" s="95" t="s">
        <v>127</v>
      </c>
      <c r="D62" s="193" t="s">
        <v>127</v>
      </c>
      <c r="E62" s="95" t="s">
        <v>306</v>
      </c>
      <c r="F62" s="126"/>
      <c r="G62" s="95">
        <v>0</v>
      </c>
      <c r="H62" s="194">
        <v>0</v>
      </c>
      <c r="I62" s="95">
        <v>0</v>
      </c>
      <c r="J62" s="193">
        <v>0</v>
      </c>
      <c r="K62" s="95">
        <v>0</v>
      </c>
      <c r="L62" s="194" t="s">
        <v>306</v>
      </c>
      <c r="M62" s="95">
        <v>0</v>
      </c>
      <c r="N62" s="193">
        <v>0</v>
      </c>
      <c r="O62" s="95" t="s">
        <v>127</v>
      </c>
      <c r="P62" s="193">
        <v>22</v>
      </c>
      <c r="R62" s="80">
        <v>38</v>
      </c>
    </row>
    <row r="63" spans="1:18" x14ac:dyDescent="0.25">
      <c r="A63" s="23" t="s">
        <v>77</v>
      </c>
      <c r="B63" s="69" t="s">
        <v>287</v>
      </c>
      <c r="C63" s="95">
        <v>24</v>
      </c>
      <c r="D63" s="193">
        <v>27</v>
      </c>
      <c r="E63" s="95">
        <v>27</v>
      </c>
      <c r="F63" s="126"/>
      <c r="G63" s="95">
        <v>0</v>
      </c>
      <c r="H63" s="194">
        <v>0</v>
      </c>
      <c r="I63" s="95">
        <v>0</v>
      </c>
      <c r="J63" s="193">
        <v>0</v>
      </c>
      <c r="K63" s="95">
        <v>27</v>
      </c>
      <c r="L63" s="194">
        <v>27</v>
      </c>
      <c r="M63" s="95">
        <v>0</v>
      </c>
      <c r="N63" s="193">
        <v>0</v>
      </c>
      <c r="O63" s="95">
        <v>27</v>
      </c>
      <c r="P63" s="193">
        <v>27</v>
      </c>
      <c r="R63" s="80">
        <v>78</v>
      </c>
    </row>
    <row r="64" spans="1:18" x14ac:dyDescent="0.25">
      <c r="A64" s="23" t="s">
        <v>78</v>
      </c>
      <c r="B64" s="69" t="s">
        <v>287</v>
      </c>
      <c r="C64" s="95">
        <v>0</v>
      </c>
      <c r="D64" s="193">
        <v>0</v>
      </c>
      <c r="E64" s="95" t="s">
        <v>307</v>
      </c>
      <c r="F64" s="126"/>
      <c r="G64" s="95">
        <v>0</v>
      </c>
      <c r="H64" s="194">
        <v>0</v>
      </c>
      <c r="I64" s="95">
        <v>0</v>
      </c>
      <c r="J64" s="193">
        <v>0</v>
      </c>
      <c r="K64" s="95">
        <v>0</v>
      </c>
      <c r="L64" s="194" t="s">
        <v>307</v>
      </c>
      <c r="M64" s="95">
        <v>0</v>
      </c>
      <c r="N64" s="193">
        <v>0</v>
      </c>
      <c r="O64" s="95">
        <v>0</v>
      </c>
      <c r="P64" s="193">
        <v>60</v>
      </c>
      <c r="R64" s="80">
        <v>87</v>
      </c>
    </row>
    <row r="65" spans="1:18" x14ac:dyDescent="0.25">
      <c r="A65" s="23" t="s">
        <v>79</v>
      </c>
      <c r="B65" s="69" t="s">
        <v>287</v>
      </c>
      <c r="C65" s="81">
        <v>0</v>
      </c>
      <c r="D65" s="78">
        <v>97</v>
      </c>
      <c r="E65" s="81">
        <v>0</v>
      </c>
      <c r="G65" s="81">
        <v>0</v>
      </c>
      <c r="H65" s="78">
        <v>0</v>
      </c>
      <c r="I65" s="81">
        <v>0</v>
      </c>
      <c r="J65" s="78">
        <v>0</v>
      </c>
      <c r="K65" s="81">
        <v>97</v>
      </c>
      <c r="L65" s="157">
        <v>0</v>
      </c>
      <c r="M65" s="81">
        <v>0</v>
      </c>
      <c r="N65" s="78">
        <v>0</v>
      </c>
      <c r="O65" s="81">
        <v>97</v>
      </c>
      <c r="P65" s="78">
        <v>0</v>
      </c>
      <c r="R65" s="80">
        <v>97</v>
      </c>
    </row>
    <row r="66" spans="1:18" x14ac:dyDescent="0.25">
      <c r="A66" s="23" t="s">
        <v>80</v>
      </c>
      <c r="B66" s="69" t="s">
        <v>287</v>
      </c>
      <c r="C66" s="81">
        <v>53</v>
      </c>
      <c r="D66" s="78">
        <v>0</v>
      </c>
      <c r="E66" s="81">
        <v>5</v>
      </c>
      <c r="G66" s="81">
        <v>0</v>
      </c>
      <c r="H66" s="157">
        <v>0</v>
      </c>
      <c r="I66" s="81">
        <v>0</v>
      </c>
      <c r="J66" s="78">
        <v>0</v>
      </c>
      <c r="K66" s="81">
        <v>0</v>
      </c>
      <c r="L66" s="157">
        <v>5</v>
      </c>
      <c r="M66" s="81">
        <v>0</v>
      </c>
      <c r="N66" s="78">
        <v>0</v>
      </c>
      <c r="O66" s="81">
        <v>0</v>
      </c>
      <c r="P66" s="78">
        <v>5</v>
      </c>
      <c r="R66" s="80">
        <v>58</v>
      </c>
    </row>
    <row r="67" spans="1:18" x14ac:dyDescent="0.25">
      <c r="A67" s="23" t="s">
        <v>81</v>
      </c>
      <c r="B67" s="69" t="s">
        <v>127</v>
      </c>
      <c r="C67" s="81" t="s">
        <v>127</v>
      </c>
      <c r="D67" s="78" t="s">
        <v>127</v>
      </c>
      <c r="E67" s="81" t="s">
        <v>127</v>
      </c>
      <c r="G67" s="81" t="s">
        <v>127</v>
      </c>
      <c r="H67" s="157" t="s">
        <v>127</v>
      </c>
      <c r="I67" s="81" t="s">
        <v>127</v>
      </c>
      <c r="J67" s="78" t="s">
        <v>127</v>
      </c>
      <c r="K67" s="81" t="s">
        <v>127</v>
      </c>
      <c r="L67" s="157" t="s">
        <v>127</v>
      </c>
      <c r="M67" s="81" t="s">
        <v>127</v>
      </c>
      <c r="N67" s="78" t="s">
        <v>127</v>
      </c>
      <c r="O67" s="81" t="s">
        <v>127</v>
      </c>
      <c r="P67" s="78" t="s">
        <v>127</v>
      </c>
      <c r="R67" s="80">
        <v>299.5697074010327</v>
      </c>
    </row>
    <row r="68" spans="1:18" x14ac:dyDescent="0.25">
      <c r="A68" s="23" t="s">
        <v>82</v>
      </c>
      <c r="B68" s="69" t="s">
        <v>287</v>
      </c>
      <c r="C68" s="80">
        <f>0.25*143</f>
        <v>35.75</v>
      </c>
      <c r="D68" s="71">
        <v>0</v>
      </c>
      <c r="E68" s="80">
        <f>0.75*143</f>
        <v>107.25</v>
      </c>
      <c r="G68" s="81">
        <v>0</v>
      </c>
      <c r="H68" s="157">
        <v>0</v>
      </c>
      <c r="I68" s="81">
        <v>0</v>
      </c>
      <c r="J68" s="78">
        <v>0</v>
      </c>
      <c r="K68" s="81">
        <v>0</v>
      </c>
      <c r="L68" s="157">
        <v>107</v>
      </c>
      <c r="M68" s="81">
        <v>0</v>
      </c>
      <c r="N68" s="78">
        <v>0</v>
      </c>
      <c r="O68" s="81">
        <v>0</v>
      </c>
      <c r="P68" s="78">
        <v>107</v>
      </c>
      <c r="R68" s="80">
        <v>143</v>
      </c>
    </row>
    <row r="69" spans="1:18" x14ac:dyDescent="0.25">
      <c r="A69" s="23" t="s">
        <v>83</v>
      </c>
      <c r="B69" s="69" t="s">
        <v>288</v>
      </c>
      <c r="C69" s="81">
        <v>48</v>
      </c>
      <c r="D69" s="78">
        <v>0</v>
      </c>
      <c r="E69" s="81">
        <v>0</v>
      </c>
      <c r="G69" s="81">
        <v>0</v>
      </c>
      <c r="H69" s="157">
        <v>0</v>
      </c>
      <c r="I69" s="81">
        <v>0</v>
      </c>
      <c r="J69" s="78">
        <v>0</v>
      </c>
      <c r="K69" s="81">
        <v>0</v>
      </c>
      <c r="L69" s="157">
        <v>0</v>
      </c>
      <c r="M69" s="81">
        <v>0</v>
      </c>
      <c r="N69" s="78">
        <v>0</v>
      </c>
      <c r="O69" s="81">
        <v>0</v>
      </c>
      <c r="P69" s="78">
        <v>0</v>
      </c>
      <c r="R69" s="80">
        <v>48</v>
      </c>
    </row>
    <row r="70" spans="1:18" x14ac:dyDescent="0.25">
      <c r="A70" s="23" t="s">
        <v>84</v>
      </c>
      <c r="B70" s="69" t="s">
        <v>287</v>
      </c>
      <c r="C70" s="81">
        <v>0</v>
      </c>
      <c r="D70" s="78">
        <v>87</v>
      </c>
      <c r="E70" s="81">
        <v>0</v>
      </c>
      <c r="G70" s="81">
        <v>0</v>
      </c>
      <c r="H70" s="157">
        <v>0</v>
      </c>
      <c r="I70" s="81">
        <v>0</v>
      </c>
      <c r="J70" s="78">
        <v>0</v>
      </c>
      <c r="K70" s="81">
        <v>87</v>
      </c>
      <c r="L70" s="157">
        <v>0</v>
      </c>
      <c r="M70" s="81">
        <v>0</v>
      </c>
      <c r="N70" s="78">
        <v>0</v>
      </c>
      <c r="O70" s="81">
        <v>87</v>
      </c>
      <c r="P70" s="78">
        <v>0</v>
      </c>
      <c r="R70" s="80">
        <v>87</v>
      </c>
    </row>
    <row r="71" spans="1:18" x14ac:dyDescent="0.25">
      <c r="A71" s="23" t="s">
        <v>85</v>
      </c>
      <c r="B71" s="69" t="s">
        <v>287</v>
      </c>
      <c r="C71" s="81">
        <v>0</v>
      </c>
      <c r="D71" s="78">
        <v>43</v>
      </c>
      <c r="E71" s="81">
        <v>0</v>
      </c>
      <c r="G71" s="81">
        <v>0</v>
      </c>
      <c r="H71" s="157">
        <v>0</v>
      </c>
      <c r="I71" s="81">
        <v>0</v>
      </c>
      <c r="J71" s="78">
        <v>0</v>
      </c>
      <c r="K71" s="81">
        <v>43</v>
      </c>
      <c r="L71" s="157">
        <v>0</v>
      </c>
      <c r="M71" s="81">
        <v>0</v>
      </c>
      <c r="N71" s="78">
        <v>0</v>
      </c>
      <c r="O71" s="81">
        <v>43</v>
      </c>
      <c r="P71" s="78">
        <v>0</v>
      </c>
      <c r="R71" s="80">
        <v>43</v>
      </c>
    </row>
    <row r="72" spans="1:18" x14ac:dyDescent="0.25">
      <c r="A72" s="23" t="s">
        <v>86</v>
      </c>
      <c r="B72" s="69" t="s">
        <v>287</v>
      </c>
      <c r="C72" s="81">
        <v>0</v>
      </c>
      <c r="D72" s="78">
        <v>0</v>
      </c>
      <c r="E72" s="81">
        <v>287</v>
      </c>
      <c r="G72" s="81">
        <v>0</v>
      </c>
      <c r="H72" s="157">
        <v>0</v>
      </c>
      <c r="I72" s="81">
        <v>0</v>
      </c>
      <c r="J72" s="78">
        <v>0</v>
      </c>
      <c r="K72" s="81">
        <v>0</v>
      </c>
      <c r="L72" s="157">
        <v>287</v>
      </c>
      <c r="M72" s="81">
        <v>0</v>
      </c>
      <c r="N72" s="78">
        <v>0</v>
      </c>
      <c r="O72" s="81">
        <v>0</v>
      </c>
      <c r="P72" s="78">
        <v>287</v>
      </c>
      <c r="R72" s="80">
        <v>287</v>
      </c>
    </row>
    <row r="73" spans="1:18" x14ac:dyDescent="0.25">
      <c r="A73" s="23" t="s">
        <v>87</v>
      </c>
      <c r="B73" s="69" t="s">
        <v>287</v>
      </c>
      <c r="C73" s="81">
        <v>0</v>
      </c>
      <c r="D73" s="78">
        <v>38</v>
      </c>
      <c r="E73" s="81">
        <v>0</v>
      </c>
      <c r="G73" s="81">
        <v>1</v>
      </c>
      <c r="H73" s="157">
        <v>0</v>
      </c>
      <c r="I73" s="81">
        <v>0</v>
      </c>
      <c r="J73" s="78">
        <v>0</v>
      </c>
      <c r="K73" s="81">
        <v>37</v>
      </c>
      <c r="L73" s="157">
        <v>0</v>
      </c>
      <c r="M73" s="81">
        <v>0</v>
      </c>
      <c r="N73" s="78">
        <v>0</v>
      </c>
      <c r="O73" s="81">
        <v>38</v>
      </c>
      <c r="P73" s="78">
        <v>0</v>
      </c>
      <c r="R73" s="80">
        <v>38</v>
      </c>
    </row>
    <row r="74" spans="1:18" x14ac:dyDescent="0.25">
      <c r="A74" s="23" t="s">
        <v>88</v>
      </c>
      <c r="B74" s="69" t="s">
        <v>288</v>
      </c>
      <c r="C74" s="81">
        <v>42</v>
      </c>
      <c r="D74" s="78">
        <v>0</v>
      </c>
      <c r="E74" s="81">
        <v>0</v>
      </c>
      <c r="G74" s="81">
        <v>0</v>
      </c>
      <c r="H74" s="157">
        <v>0</v>
      </c>
      <c r="I74" s="81">
        <v>0</v>
      </c>
      <c r="J74" s="157">
        <v>0</v>
      </c>
      <c r="K74" s="81">
        <v>0</v>
      </c>
      <c r="L74" s="157">
        <v>0</v>
      </c>
      <c r="M74" s="81">
        <v>0</v>
      </c>
      <c r="N74" s="157">
        <v>0</v>
      </c>
      <c r="O74" s="81">
        <v>0</v>
      </c>
      <c r="P74" s="78">
        <v>0</v>
      </c>
      <c r="R74" s="80">
        <v>42</v>
      </c>
    </row>
    <row r="75" spans="1:18" x14ac:dyDescent="0.25">
      <c r="A75" s="23" t="s">
        <v>89</v>
      </c>
      <c r="B75" s="69" t="s">
        <v>127</v>
      </c>
      <c r="C75" s="81" t="s">
        <v>127</v>
      </c>
      <c r="D75" s="78" t="s">
        <v>127</v>
      </c>
      <c r="E75" s="81" t="s">
        <v>127</v>
      </c>
      <c r="G75" s="81" t="s">
        <v>127</v>
      </c>
      <c r="H75" s="157" t="s">
        <v>127</v>
      </c>
      <c r="I75" s="81" t="s">
        <v>127</v>
      </c>
      <c r="J75" s="78" t="s">
        <v>127</v>
      </c>
      <c r="K75" s="81" t="s">
        <v>127</v>
      </c>
      <c r="L75" s="157" t="s">
        <v>127</v>
      </c>
      <c r="M75" s="81" t="s">
        <v>127</v>
      </c>
      <c r="N75" s="78" t="s">
        <v>127</v>
      </c>
      <c r="O75" s="81" t="s">
        <v>127</v>
      </c>
      <c r="P75" s="78" t="s">
        <v>127</v>
      </c>
      <c r="R75" s="80">
        <v>41.800000000000004</v>
      </c>
    </row>
    <row r="76" spans="1:18" x14ac:dyDescent="0.25">
      <c r="A76" s="23" t="s">
        <v>90</v>
      </c>
      <c r="B76" s="69" t="s">
        <v>287</v>
      </c>
      <c r="C76" s="81">
        <v>0</v>
      </c>
      <c r="D76" s="78">
        <v>125</v>
      </c>
      <c r="E76" s="81">
        <v>0</v>
      </c>
      <c r="G76" s="81">
        <v>0</v>
      </c>
      <c r="H76" s="157">
        <v>0</v>
      </c>
      <c r="I76" s="81">
        <v>0</v>
      </c>
      <c r="J76" s="78">
        <v>0</v>
      </c>
      <c r="K76" s="81">
        <v>125</v>
      </c>
      <c r="L76" s="157">
        <v>0</v>
      </c>
      <c r="M76" s="81">
        <v>0</v>
      </c>
      <c r="N76" s="78">
        <v>0</v>
      </c>
      <c r="O76" s="81">
        <v>125</v>
      </c>
      <c r="P76" s="78">
        <v>0</v>
      </c>
      <c r="R76" s="80">
        <v>125</v>
      </c>
    </row>
    <row r="77" spans="1:18" x14ac:dyDescent="0.25">
      <c r="A77" s="23" t="s">
        <v>91</v>
      </c>
      <c r="B77" s="69" t="s">
        <v>127</v>
      </c>
      <c r="C77" s="81" t="s">
        <v>127</v>
      </c>
      <c r="D77" s="78" t="s">
        <v>127</v>
      </c>
      <c r="E77" s="81" t="s">
        <v>127</v>
      </c>
      <c r="G77" s="81" t="s">
        <v>127</v>
      </c>
      <c r="H77" s="157" t="s">
        <v>127</v>
      </c>
      <c r="I77" s="81" t="s">
        <v>127</v>
      </c>
      <c r="J77" s="78" t="s">
        <v>127</v>
      </c>
      <c r="K77" s="81" t="s">
        <v>127</v>
      </c>
      <c r="L77" s="157" t="s">
        <v>127</v>
      </c>
      <c r="M77" s="81" t="s">
        <v>127</v>
      </c>
      <c r="N77" s="78" t="s">
        <v>127</v>
      </c>
      <c r="O77" s="81" t="s">
        <v>127</v>
      </c>
      <c r="P77" s="78" t="s">
        <v>127</v>
      </c>
      <c r="R77" s="80">
        <v>163.28407472230623</v>
      </c>
    </row>
    <row r="78" spans="1:18" x14ac:dyDescent="0.25">
      <c r="A78" s="23" t="s">
        <v>92</v>
      </c>
      <c r="B78" s="69" t="s">
        <v>287</v>
      </c>
      <c r="C78" s="81">
        <v>11</v>
      </c>
      <c r="D78" s="78">
        <v>33</v>
      </c>
      <c r="E78" s="81">
        <v>0</v>
      </c>
      <c r="G78" s="81">
        <v>0</v>
      </c>
      <c r="H78" s="157">
        <v>0</v>
      </c>
      <c r="I78" s="81">
        <v>0</v>
      </c>
      <c r="J78" s="78">
        <v>0</v>
      </c>
      <c r="K78" s="81">
        <v>33</v>
      </c>
      <c r="L78" s="157">
        <v>0</v>
      </c>
      <c r="M78" s="81">
        <v>0</v>
      </c>
      <c r="N78" s="78">
        <v>0</v>
      </c>
      <c r="O78" s="81">
        <v>33</v>
      </c>
      <c r="P78" s="78">
        <v>0</v>
      </c>
      <c r="R78" s="80">
        <v>44</v>
      </c>
    </row>
    <row r="79" spans="1:18" x14ac:dyDescent="0.25">
      <c r="A79" s="23" t="s">
        <v>93</v>
      </c>
      <c r="B79" s="69" t="s">
        <v>287</v>
      </c>
      <c r="C79" s="81">
        <v>5</v>
      </c>
      <c r="D79" s="78">
        <v>60</v>
      </c>
      <c r="E79" s="81">
        <v>0</v>
      </c>
      <c r="G79" s="81">
        <v>0</v>
      </c>
      <c r="H79" s="78">
        <v>0</v>
      </c>
      <c r="I79" s="81">
        <v>0</v>
      </c>
      <c r="J79" s="78">
        <v>0</v>
      </c>
      <c r="K79" s="81">
        <v>60</v>
      </c>
      <c r="L79" s="157">
        <v>0</v>
      </c>
      <c r="M79" s="81">
        <v>0</v>
      </c>
      <c r="N79" s="78">
        <v>0</v>
      </c>
      <c r="O79" s="81">
        <v>60</v>
      </c>
      <c r="P79" s="78">
        <v>0</v>
      </c>
      <c r="R79" s="80">
        <v>65</v>
      </c>
    </row>
    <row r="80" spans="1:18" x14ac:dyDescent="0.25">
      <c r="A80" s="23" t="s">
        <v>94</v>
      </c>
      <c r="B80" s="69" t="s">
        <v>287</v>
      </c>
      <c r="C80" s="81">
        <v>8</v>
      </c>
      <c r="D80" s="78">
        <v>131</v>
      </c>
      <c r="E80" s="81">
        <v>0</v>
      </c>
      <c r="G80" s="81">
        <v>0</v>
      </c>
      <c r="H80" s="157">
        <v>0</v>
      </c>
      <c r="I80" s="81">
        <v>0</v>
      </c>
      <c r="J80" s="78">
        <v>0</v>
      </c>
      <c r="K80" s="81">
        <v>131</v>
      </c>
      <c r="L80" s="157">
        <v>0</v>
      </c>
      <c r="M80" s="81">
        <v>0</v>
      </c>
      <c r="N80" s="78">
        <v>0</v>
      </c>
      <c r="O80" s="81">
        <v>131</v>
      </c>
      <c r="P80" s="78">
        <v>0</v>
      </c>
      <c r="R80" s="80">
        <v>139</v>
      </c>
    </row>
    <row r="81" spans="1:18" x14ac:dyDescent="0.25">
      <c r="A81" s="23" t="s">
        <v>95</v>
      </c>
      <c r="B81" s="69" t="s">
        <v>288</v>
      </c>
      <c r="C81" s="95">
        <v>30</v>
      </c>
      <c r="D81" s="95">
        <v>0</v>
      </c>
      <c r="E81" s="95">
        <v>0</v>
      </c>
      <c r="G81" s="81">
        <v>0</v>
      </c>
      <c r="H81" s="78">
        <v>0</v>
      </c>
      <c r="I81" s="81">
        <v>0</v>
      </c>
      <c r="J81" s="78">
        <v>0</v>
      </c>
      <c r="K81" s="81">
        <v>0</v>
      </c>
      <c r="L81" s="157">
        <v>0</v>
      </c>
      <c r="M81" s="81">
        <v>0</v>
      </c>
      <c r="N81" s="78">
        <v>0</v>
      </c>
      <c r="O81" s="81">
        <v>0</v>
      </c>
      <c r="P81" s="78">
        <v>0</v>
      </c>
      <c r="R81" s="80">
        <v>30</v>
      </c>
    </row>
    <row r="82" spans="1:18" x14ac:dyDescent="0.25">
      <c r="A82" s="23" t="s">
        <v>96</v>
      </c>
      <c r="B82" s="69" t="s">
        <v>288</v>
      </c>
      <c r="C82" s="81">
        <v>220</v>
      </c>
      <c r="D82" s="78">
        <v>0</v>
      </c>
      <c r="E82" s="81">
        <v>0</v>
      </c>
      <c r="G82" s="81">
        <v>0</v>
      </c>
      <c r="H82" s="157">
        <v>0</v>
      </c>
      <c r="I82" s="81">
        <v>0</v>
      </c>
      <c r="J82" s="157">
        <v>0</v>
      </c>
      <c r="K82" s="81">
        <v>0</v>
      </c>
      <c r="L82" s="157">
        <v>0</v>
      </c>
      <c r="M82" s="81">
        <v>0</v>
      </c>
      <c r="N82" s="157">
        <v>0</v>
      </c>
      <c r="O82" s="81">
        <v>0</v>
      </c>
      <c r="P82" s="78">
        <v>0</v>
      </c>
      <c r="R82" s="80">
        <v>220</v>
      </c>
    </row>
    <row r="83" spans="1:18" x14ac:dyDescent="0.25">
      <c r="A83" s="23" t="s">
        <v>97</v>
      </c>
      <c r="B83" s="69" t="s">
        <v>127</v>
      </c>
      <c r="C83" s="81" t="s">
        <v>127</v>
      </c>
      <c r="D83" s="78" t="s">
        <v>127</v>
      </c>
      <c r="E83" s="81" t="s">
        <v>127</v>
      </c>
      <c r="G83" s="81" t="s">
        <v>127</v>
      </c>
      <c r="H83" s="157" t="s">
        <v>127</v>
      </c>
      <c r="I83" s="81" t="s">
        <v>127</v>
      </c>
      <c r="J83" s="78" t="s">
        <v>127</v>
      </c>
      <c r="K83" s="81" t="s">
        <v>127</v>
      </c>
      <c r="L83" s="157" t="s">
        <v>127</v>
      </c>
      <c r="M83" s="81" t="s">
        <v>127</v>
      </c>
      <c r="N83" s="78" t="s">
        <v>127</v>
      </c>
      <c r="O83" s="81" t="s">
        <v>127</v>
      </c>
      <c r="P83" s="78" t="s">
        <v>127</v>
      </c>
      <c r="R83" s="80">
        <v>217.33333333333331</v>
      </c>
    </row>
    <row r="84" spans="1:18" x14ac:dyDescent="0.25">
      <c r="A84" s="23" t="s">
        <v>98</v>
      </c>
      <c r="B84" s="69" t="s">
        <v>287</v>
      </c>
      <c r="C84" s="81">
        <v>0</v>
      </c>
      <c r="D84" s="78">
        <v>115</v>
      </c>
      <c r="E84" s="81">
        <v>0</v>
      </c>
      <c r="G84" s="81">
        <v>0</v>
      </c>
      <c r="H84" s="78">
        <v>0</v>
      </c>
      <c r="I84" s="81">
        <v>0</v>
      </c>
      <c r="J84" s="78">
        <v>0</v>
      </c>
      <c r="K84" s="81">
        <v>115</v>
      </c>
      <c r="L84" s="157">
        <v>0</v>
      </c>
      <c r="M84" s="81">
        <v>0</v>
      </c>
      <c r="N84" s="78">
        <v>0</v>
      </c>
      <c r="O84" s="81">
        <v>115</v>
      </c>
      <c r="P84" s="78">
        <v>0</v>
      </c>
      <c r="R84" s="80">
        <v>115</v>
      </c>
    </row>
    <row r="85" spans="1:18" x14ac:dyDescent="0.25">
      <c r="A85" s="23" t="s">
        <v>99</v>
      </c>
      <c r="B85" s="69" t="s">
        <v>287</v>
      </c>
      <c r="C85" s="81">
        <v>5</v>
      </c>
      <c r="D85" s="78">
        <v>108</v>
      </c>
      <c r="E85" s="81">
        <v>0</v>
      </c>
      <c r="G85" s="81">
        <v>0</v>
      </c>
      <c r="H85" s="157">
        <v>0</v>
      </c>
      <c r="I85" s="81">
        <v>0</v>
      </c>
      <c r="J85" s="78">
        <v>0</v>
      </c>
      <c r="K85" s="81">
        <v>108</v>
      </c>
      <c r="L85" s="157">
        <v>0</v>
      </c>
      <c r="M85" s="81">
        <v>0</v>
      </c>
      <c r="N85" s="78">
        <v>0</v>
      </c>
      <c r="O85" s="81">
        <v>108</v>
      </c>
      <c r="P85" s="78">
        <v>0</v>
      </c>
      <c r="R85" s="80">
        <v>113</v>
      </c>
    </row>
    <row r="86" spans="1:18" x14ac:dyDescent="0.25">
      <c r="A86" s="23" t="s">
        <v>100</v>
      </c>
      <c r="B86" s="69" t="s">
        <v>287</v>
      </c>
      <c r="C86" s="81">
        <v>0</v>
      </c>
      <c r="D86" s="78">
        <v>260</v>
      </c>
      <c r="E86" s="81">
        <v>0</v>
      </c>
      <c r="G86" s="81">
        <v>0</v>
      </c>
      <c r="H86" s="157">
        <v>0</v>
      </c>
      <c r="I86" s="81">
        <v>0</v>
      </c>
      <c r="J86" s="78">
        <v>0</v>
      </c>
      <c r="K86" s="81">
        <v>260</v>
      </c>
      <c r="L86" s="157">
        <v>0</v>
      </c>
      <c r="M86" s="81">
        <v>0</v>
      </c>
      <c r="N86" s="78">
        <v>0</v>
      </c>
      <c r="O86" s="81">
        <v>260</v>
      </c>
      <c r="P86" s="78">
        <v>0</v>
      </c>
      <c r="R86" s="80">
        <v>260</v>
      </c>
    </row>
    <row r="87" spans="1:18" x14ac:dyDescent="0.25">
      <c r="A87" s="23" t="s">
        <v>101</v>
      </c>
      <c r="B87" s="69" t="s">
        <v>287</v>
      </c>
      <c r="C87" s="81">
        <v>0</v>
      </c>
      <c r="D87" s="78">
        <v>270</v>
      </c>
      <c r="E87" s="81">
        <v>0</v>
      </c>
      <c r="G87" s="81">
        <v>0</v>
      </c>
      <c r="H87" s="78">
        <v>0</v>
      </c>
      <c r="I87" s="81">
        <v>0</v>
      </c>
      <c r="J87" s="78">
        <v>0</v>
      </c>
      <c r="K87" s="81">
        <v>0</v>
      </c>
      <c r="L87" s="157">
        <v>270</v>
      </c>
      <c r="M87" s="81">
        <v>0</v>
      </c>
      <c r="N87" s="78">
        <v>0</v>
      </c>
      <c r="O87" s="81">
        <v>0</v>
      </c>
      <c r="P87" s="78">
        <v>270</v>
      </c>
      <c r="R87" s="80">
        <v>270</v>
      </c>
    </row>
    <row r="88" spans="1:18" x14ac:dyDescent="0.25">
      <c r="A88" s="23" t="s">
        <v>102</v>
      </c>
      <c r="B88" s="69" t="s">
        <v>287</v>
      </c>
      <c r="C88" s="80">
        <v>2.9789473684210526</v>
      </c>
      <c r="D88" s="71">
        <v>280.02105263157893</v>
      </c>
      <c r="E88" s="81">
        <v>0</v>
      </c>
      <c r="F88" s="11"/>
      <c r="G88" s="80">
        <v>0</v>
      </c>
      <c r="H88" s="70">
        <v>0</v>
      </c>
      <c r="I88" s="80">
        <v>0</v>
      </c>
      <c r="J88" s="71">
        <v>0</v>
      </c>
      <c r="K88" s="80">
        <v>0</v>
      </c>
      <c r="L88" s="70">
        <v>0</v>
      </c>
      <c r="M88" s="80">
        <v>280.02105263157893</v>
      </c>
      <c r="N88" s="71">
        <v>0</v>
      </c>
      <c r="O88" s="80">
        <v>280.02105263157893</v>
      </c>
      <c r="P88" s="78">
        <v>0</v>
      </c>
      <c r="R88" s="80">
        <v>283</v>
      </c>
    </row>
    <row r="89" spans="1:18" x14ac:dyDescent="0.25">
      <c r="A89" s="23" t="s">
        <v>103</v>
      </c>
      <c r="B89" s="69" t="s">
        <v>288</v>
      </c>
      <c r="C89" s="81">
        <v>0</v>
      </c>
      <c r="D89" s="78">
        <v>0</v>
      </c>
      <c r="E89" s="81">
        <v>0</v>
      </c>
      <c r="G89" s="81">
        <v>0</v>
      </c>
      <c r="H89" s="78">
        <v>0</v>
      </c>
      <c r="I89" s="81">
        <v>0</v>
      </c>
      <c r="J89" s="78">
        <v>0</v>
      </c>
      <c r="K89" s="81">
        <v>0</v>
      </c>
      <c r="L89" s="157">
        <v>0</v>
      </c>
      <c r="M89" s="81">
        <v>0</v>
      </c>
      <c r="N89" s="78">
        <v>0</v>
      </c>
      <c r="O89" s="81">
        <v>0</v>
      </c>
      <c r="P89" s="78">
        <v>0</v>
      </c>
      <c r="R89" s="80">
        <v>0</v>
      </c>
    </row>
    <row r="90" spans="1:18" x14ac:dyDescent="0.25">
      <c r="A90" s="23" t="s">
        <v>104</v>
      </c>
      <c r="B90" s="69" t="s">
        <v>288</v>
      </c>
      <c r="C90" s="81">
        <v>79</v>
      </c>
      <c r="D90" s="78">
        <v>0</v>
      </c>
      <c r="E90" s="81">
        <v>0</v>
      </c>
      <c r="G90" s="81">
        <v>0</v>
      </c>
      <c r="H90" s="157">
        <v>0</v>
      </c>
      <c r="I90" s="81">
        <v>0</v>
      </c>
      <c r="J90" s="78">
        <v>0</v>
      </c>
      <c r="K90" s="81">
        <v>0</v>
      </c>
      <c r="L90" s="157">
        <v>0</v>
      </c>
      <c r="M90" s="81">
        <v>0</v>
      </c>
      <c r="N90" s="78">
        <v>0</v>
      </c>
      <c r="O90" s="81">
        <v>0</v>
      </c>
      <c r="P90" s="78">
        <v>0</v>
      </c>
      <c r="R90" s="80">
        <v>79</v>
      </c>
    </row>
    <row r="91" spans="1:18" x14ac:dyDescent="0.25">
      <c r="A91" s="23" t="s">
        <v>105</v>
      </c>
      <c r="B91" s="69" t="s">
        <v>287</v>
      </c>
      <c r="C91" s="81">
        <v>0</v>
      </c>
      <c r="D91" s="78">
        <v>169</v>
      </c>
      <c r="E91" s="81">
        <v>0</v>
      </c>
      <c r="G91" s="81">
        <v>0</v>
      </c>
      <c r="H91" s="78">
        <v>0</v>
      </c>
      <c r="I91" s="81">
        <v>0</v>
      </c>
      <c r="J91" s="78">
        <v>0</v>
      </c>
      <c r="K91" s="81">
        <v>169</v>
      </c>
      <c r="L91" s="157">
        <v>0</v>
      </c>
      <c r="M91" s="81">
        <v>0</v>
      </c>
      <c r="N91" s="78">
        <v>0</v>
      </c>
      <c r="O91" s="81">
        <v>169</v>
      </c>
      <c r="P91" s="78">
        <v>0</v>
      </c>
      <c r="R91" s="80">
        <v>169</v>
      </c>
    </row>
    <row r="92" spans="1:18" x14ac:dyDescent="0.25">
      <c r="A92" s="23" t="s">
        <v>106</v>
      </c>
      <c r="B92" s="69" t="s">
        <v>287</v>
      </c>
      <c r="C92" s="81">
        <v>18</v>
      </c>
      <c r="D92" s="78">
        <v>49</v>
      </c>
      <c r="E92" s="81">
        <v>0</v>
      </c>
      <c r="G92" s="81">
        <v>0</v>
      </c>
      <c r="H92" s="157">
        <v>0</v>
      </c>
      <c r="I92" s="81">
        <v>0</v>
      </c>
      <c r="J92" s="78">
        <v>0</v>
      </c>
      <c r="K92" s="81">
        <v>49</v>
      </c>
      <c r="L92" s="157">
        <v>0</v>
      </c>
      <c r="M92" s="81">
        <v>0</v>
      </c>
      <c r="N92" s="78">
        <v>0</v>
      </c>
      <c r="O92" s="81">
        <v>49</v>
      </c>
      <c r="P92" s="78">
        <v>0</v>
      </c>
      <c r="R92" s="80">
        <v>67</v>
      </c>
    </row>
    <row r="93" spans="1:18" x14ac:dyDescent="0.25">
      <c r="A93" s="23" t="s">
        <v>107</v>
      </c>
      <c r="B93" s="69" t="s">
        <v>288</v>
      </c>
      <c r="C93" s="81">
        <v>2</v>
      </c>
      <c r="D93" s="78">
        <v>0</v>
      </c>
      <c r="E93" s="81">
        <v>0</v>
      </c>
      <c r="G93" s="81">
        <v>0</v>
      </c>
      <c r="H93" s="157">
        <v>0</v>
      </c>
      <c r="I93" s="81">
        <v>0</v>
      </c>
      <c r="J93" s="78">
        <v>0</v>
      </c>
      <c r="K93" s="81">
        <v>0</v>
      </c>
      <c r="L93" s="157">
        <v>0</v>
      </c>
      <c r="M93" s="81">
        <v>0</v>
      </c>
      <c r="N93" s="78">
        <v>0</v>
      </c>
      <c r="O93" s="81">
        <v>0</v>
      </c>
      <c r="P93" s="78">
        <v>0</v>
      </c>
      <c r="R93" s="80">
        <v>2</v>
      </c>
    </row>
    <row r="94" spans="1:18" x14ac:dyDescent="0.25">
      <c r="A94" s="23" t="s">
        <v>108</v>
      </c>
      <c r="B94" s="69" t="s">
        <v>287</v>
      </c>
      <c r="C94" s="80">
        <f>0.03*134</f>
        <v>4.0199999999999996</v>
      </c>
      <c r="D94" s="78">
        <v>0</v>
      </c>
      <c r="E94" s="80">
        <f>0.97*134</f>
        <v>129.97999999999999</v>
      </c>
      <c r="G94" s="81">
        <v>0</v>
      </c>
      <c r="H94" s="157">
        <v>0</v>
      </c>
      <c r="I94" s="81">
        <v>0</v>
      </c>
      <c r="J94" s="78">
        <v>0</v>
      </c>
      <c r="K94" s="81">
        <v>0</v>
      </c>
      <c r="L94" s="70">
        <f>0.97*134</f>
        <v>129.97999999999999</v>
      </c>
      <c r="M94" s="81">
        <v>0</v>
      </c>
      <c r="N94" s="78">
        <v>0</v>
      </c>
      <c r="O94" s="81">
        <v>0</v>
      </c>
      <c r="P94" s="71">
        <f>0.97*134</f>
        <v>129.97999999999999</v>
      </c>
      <c r="Q94" s="125"/>
      <c r="R94" s="80">
        <v>134</v>
      </c>
    </row>
    <row r="95" spans="1:18" x14ac:dyDescent="0.25">
      <c r="A95" s="23" t="s">
        <v>109</v>
      </c>
      <c r="B95" s="69" t="s">
        <v>288</v>
      </c>
      <c r="C95" s="81">
        <v>16</v>
      </c>
      <c r="D95" s="78">
        <v>0</v>
      </c>
      <c r="E95" s="81">
        <v>0</v>
      </c>
      <c r="G95" s="81">
        <v>0</v>
      </c>
      <c r="H95" s="157">
        <v>0</v>
      </c>
      <c r="I95" s="81">
        <v>0</v>
      </c>
      <c r="J95" s="78">
        <v>0</v>
      </c>
      <c r="K95" s="81">
        <v>0</v>
      </c>
      <c r="L95" s="157">
        <v>0</v>
      </c>
      <c r="M95" s="81">
        <v>0</v>
      </c>
      <c r="N95" s="78">
        <v>0</v>
      </c>
      <c r="O95" s="81">
        <v>0</v>
      </c>
      <c r="P95" s="78">
        <v>0</v>
      </c>
      <c r="R95" s="80">
        <v>16</v>
      </c>
    </row>
    <row r="96" spans="1:18" x14ac:dyDescent="0.25">
      <c r="A96" s="23" t="s">
        <v>110</v>
      </c>
      <c r="B96" s="95" t="s">
        <v>287</v>
      </c>
      <c r="C96" s="95" t="s">
        <v>128</v>
      </c>
      <c r="D96" s="95" t="s">
        <v>128</v>
      </c>
      <c r="E96" s="95" t="s">
        <v>128</v>
      </c>
      <c r="G96" s="81" t="s">
        <v>128</v>
      </c>
      <c r="H96" s="157" t="s">
        <v>128</v>
      </c>
      <c r="I96" s="81" t="s">
        <v>128</v>
      </c>
      <c r="J96" s="78" t="s">
        <v>128</v>
      </c>
      <c r="K96" s="95" t="s">
        <v>128</v>
      </c>
      <c r="L96" s="157" t="s">
        <v>128</v>
      </c>
      <c r="M96" s="81" t="s">
        <v>128</v>
      </c>
      <c r="N96" s="78" t="s">
        <v>128</v>
      </c>
      <c r="O96" s="81" t="s">
        <v>128</v>
      </c>
      <c r="P96" s="78" t="s">
        <v>128</v>
      </c>
      <c r="R96" s="80">
        <v>151</v>
      </c>
    </row>
    <row r="97" spans="1:18" x14ac:dyDescent="0.25">
      <c r="A97" s="23" t="s">
        <v>111</v>
      </c>
      <c r="B97" s="69" t="s">
        <v>287</v>
      </c>
      <c r="C97" s="80">
        <f>0.39*180</f>
        <v>70.2</v>
      </c>
      <c r="D97" s="71">
        <f>0.61*180</f>
        <v>109.8</v>
      </c>
      <c r="E97" s="81">
        <v>0</v>
      </c>
      <c r="G97" s="81">
        <v>0</v>
      </c>
      <c r="H97" s="157">
        <v>0</v>
      </c>
      <c r="I97" s="81">
        <v>0</v>
      </c>
      <c r="J97" s="78">
        <v>0</v>
      </c>
      <c r="K97" s="80">
        <f>0.61*180</f>
        <v>109.8</v>
      </c>
      <c r="L97" s="157">
        <v>0</v>
      </c>
      <c r="M97" s="81">
        <v>0</v>
      </c>
      <c r="N97" s="78">
        <v>0</v>
      </c>
      <c r="O97" s="80">
        <f>0.61*180</f>
        <v>109.8</v>
      </c>
      <c r="P97" s="78">
        <v>0</v>
      </c>
      <c r="R97" s="80">
        <v>180</v>
      </c>
    </row>
    <row r="98" spans="1:18" x14ac:dyDescent="0.25">
      <c r="A98" s="23" t="s">
        <v>112</v>
      </c>
      <c r="B98" s="69" t="s">
        <v>288</v>
      </c>
      <c r="C98" s="81">
        <v>52</v>
      </c>
      <c r="D98" s="78">
        <v>0</v>
      </c>
      <c r="E98" s="81">
        <v>0</v>
      </c>
      <c r="G98" s="81">
        <v>0</v>
      </c>
      <c r="H98" s="157">
        <v>0</v>
      </c>
      <c r="I98" s="81">
        <v>0</v>
      </c>
      <c r="J98" s="78">
        <v>0</v>
      </c>
      <c r="K98" s="81">
        <v>0</v>
      </c>
      <c r="L98" s="157">
        <v>0</v>
      </c>
      <c r="M98" s="81">
        <v>0</v>
      </c>
      <c r="N98" s="78">
        <v>0</v>
      </c>
      <c r="O98" s="81">
        <v>0</v>
      </c>
      <c r="P98" s="78">
        <v>0</v>
      </c>
      <c r="R98" s="80">
        <v>52</v>
      </c>
    </row>
    <row r="99" spans="1:18" x14ac:dyDescent="0.25">
      <c r="A99" s="23" t="s">
        <v>113</v>
      </c>
      <c r="B99" s="69" t="s">
        <v>287</v>
      </c>
      <c r="C99" s="81">
        <v>0</v>
      </c>
      <c r="D99" s="78">
        <v>81</v>
      </c>
      <c r="E99" s="81">
        <v>0</v>
      </c>
      <c r="G99" s="81">
        <v>0</v>
      </c>
      <c r="H99" s="78">
        <v>0</v>
      </c>
      <c r="I99" s="81">
        <v>0</v>
      </c>
      <c r="J99" s="78">
        <v>0</v>
      </c>
      <c r="K99" s="81">
        <v>81</v>
      </c>
      <c r="L99" s="157">
        <v>0</v>
      </c>
      <c r="M99" s="81">
        <v>0</v>
      </c>
      <c r="N99" s="78">
        <v>0</v>
      </c>
      <c r="O99" s="81">
        <v>81</v>
      </c>
      <c r="P99" s="78">
        <v>0</v>
      </c>
      <c r="R99" s="80">
        <v>81</v>
      </c>
    </row>
    <row r="100" spans="1:18" x14ac:dyDescent="0.25">
      <c r="A100" s="23" t="s">
        <v>114</v>
      </c>
      <c r="B100" s="69" t="s">
        <v>287</v>
      </c>
      <c r="C100" s="81">
        <v>81</v>
      </c>
      <c r="D100" s="78">
        <v>0</v>
      </c>
      <c r="E100" s="81">
        <v>65</v>
      </c>
      <c r="G100" s="81">
        <v>0</v>
      </c>
      <c r="H100" s="157">
        <v>0</v>
      </c>
      <c r="I100" s="81">
        <v>0</v>
      </c>
      <c r="J100" s="78">
        <v>0</v>
      </c>
      <c r="K100" s="81">
        <v>0</v>
      </c>
      <c r="L100" s="157">
        <v>65</v>
      </c>
      <c r="M100" s="81">
        <v>0</v>
      </c>
      <c r="N100" s="78">
        <v>0</v>
      </c>
      <c r="O100" s="81">
        <v>0</v>
      </c>
      <c r="P100" s="78">
        <v>65</v>
      </c>
      <c r="R100" s="80">
        <v>146</v>
      </c>
    </row>
    <row r="101" spans="1:18" x14ac:dyDescent="0.25">
      <c r="A101" s="23" t="s">
        <v>115</v>
      </c>
      <c r="B101" s="69" t="s">
        <v>287</v>
      </c>
      <c r="C101" s="81">
        <v>24</v>
      </c>
      <c r="D101" s="78">
        <v>0</v>
      </c>
      <c r="E101" s="81">
        <v>43</v>
      </c>
      <c r="G101" s="81">
        <v>0</v>
      </c>
      <c r="H101" s="157">
        <v>0</v>
      </c>
      <c r="I101" s="81">
        <v>0</v>
      </c>
      <c r="J101" s="78">
        <v>0</v>
      </c>
      <c r="K101" s="81">
        <v>0</v>
      </c>
      <c r="L101" s="157">
        <v>43</v>
      </c>
      <c r="M101" s="81">
        <v>0</v>
      </c>
      <c r="N101" s="78">
        <v>0</v>
      </c>
      <c r="O101" s="81">
        <v>0</v>
      </c>
      <c r="P101" s="78">
        <v>43</v>
      </c>
      <c r="R101" s="80">
        <v>67</v>
      </c>
    </row>
    <row r="102" spans="1:18" x14ac:dyDescent="0.25">
      <c r="A102" s="23" t="s">
        <v>116</v>
      </c>
      <c r="B102" s="69" t="s">
        <v>287</v>
      </c>
      <c r="C102" s="81">
        <v>0</v>
      </c>
      <c r="D102" s="78">
        <v>7</v>
      </c>
      <c r="E102" s="81">
        <v>0</v>
      </c>
      <c r="G102" s="81">
        <v>0</v>
      </c>
      <c r="H102" s="157">
        <v>0</v>
      </c>
      <c r="I102" s="81">
        <v>0</v>
      </c>
      <c r="J102" s="78">
        <v>0</v>
      </c>
      <c r="K102" s="81">
        <v>7</v>
      </c>
      <c r="L102" s="157">
        <v>0</v>
      </c>
      <c r="M102" s="81">
        <v>0</v>
      </c>
      <c r="N102" s="78">
        <v>0</v>
      </c>
      <c r="O102" s="81">
        <v>7</v>
      </c>
      <c r="P102" s="78">
        <v>0</v>
      </c>
      <c r="R102" s="80">
        <v>7</v>
      </c>
    </row>
    <row r="103" spans="1:18" x14ac:dyDescent="0.25">
      <c r="A103" s="23" t="s">
        <v>117</v>
      </c>
      <c r="B103" s="69" t="s">
        <v>287</v>
      </c>
      <c r="C103" s="81">
        <v>28</v>
      </c>
      <c r="D103" s="78">
        <v>0</v>
      </c>
      <c r="E103" s="81">
        <v>84</v>
      </c>
      <c r="G103" s="81">
        <v>0</v>
      </c>
      <c r="H103" s="157">
        <v>0</v>
      </c>
      <c r="I103" s="81">
        <v>0</v>
      </c>
      <c r="J103" s="78">
        <v>0</v>
      </c>
      <c r="K103" s="81">
        <v>0</v>
      </c>
      <c r="L103" s="157">
        <v>84</v>
      </c>
      <c r="M103" s="81">
        <v>0</v>
      </c>
      <c r="N103" s="78">
        <v>0</v>
      </c>
      <c r="O103" s="81">
        <v>0</v>
      </c>
      <c r="P103" s="78">
        <v>84</v>
      </c>
      <c r="R103" s="80">
        <v>112</v>
      </c>
    </row>
    <row r="104" spans="1:18" x14ac:dyDescent="0.25">
      <c r="A104" s="23" t="s">
        <v>118</v>
      </c>
      <c r="B104" s="69" t="s">
        <v>287</v>
      </c>
      <c r="C104" s="81">
        <v>0</v>
      </c>
      <c r="D104" s="78">
        <v>98</v>
      </c>
      <c r="E104" s="81">
        <v>0</v>
      </c>
      <c r="G104" s="81">
        <v>0</v>
      </c>
      <c r="H104" s="157">
        <v>0</v>
      </c>
      <c r="I104" s="81">
        <v>0</v>
      </c>
      <c r="J104" s="78">
        <v>0</v>
      </c>
      <c r="K104" s="81">
        <v>98</v>
      </c>
      <c r="L104" s="157">
        <v>0</v>
      </c>
      <c r="M104" s="81">
        <v>0</v>
      </c>
      <c r="N104" s="78">
        <v>0</v>
      </c>
      <c r="O104" s="81">
        <v>98</v>
      </c>
      <c r="P104" s="78">
        <v>0</v>
      </c>
      <c r="R104" s="80">
        <v>98</v>
      </c>
    </row>
    <row r="105" spans="1:18" x14ac:dyDescent="0.25">
      <c r="A105" s="23" t="s">
        <v>119</v>
      </c>
      <c r="B105" s="69" t="s">
        <v>287</v>
      </c>
      <c r="C105" s="81">
        <v>107</v>
      </c>
      <c r="D105" s="78">
        <v>0</v>
      </c>
      <c r="E105" s="81">
        <v>97</v>
      </c>
      <c r="G105" s="81">
        <v>0</v>
      </c>
      <c r="H105" s="78">
        <v>0</v>
      </c>
      <c r="I105" s="81">
        <v>0</v>
      </c>
      <c r="J105" s="78">
        <v>0</v>
      </c>
      <c r="K105" s="81">
        <v>0</v>
      </c>
      <c r="L105" s="157">
        <v>97</v>
      </c>
      <c r="M105" s="81">
        <v>0</v>
      </c>
      <c r="N105" s="78">
        <v>0</v>
      </c>
      <c r="O105" s="81">
        <v>0</v>
      </c>
      <c r="P105" s="78">
        <v>97</v>
      </c>
      <c r="R105" s="80">
        <v>204</v>
      </c>
    </row>
    <row r="106" spans="1:18" x14ac:dyDescent="0.25">
      <c r="A106" s="23" t="s">
        <v>120</v>
      </c>
      <c r="B106" s="69" t="s">
        <v>288</v>
      </c>
      <c r="C106" s="81">
        <v>220</v>
      </c>
      <c r="D106" s="78">
        <v>0</v>
      </c>
      <c r="E106" s="81">
        <v>0</v>
      </c>
      <c r="G106" s="81">
        <v>0</v>
      </c>
      <c r="H106" s="157">
        <v>0</v>
      </c>
      <c r="I106" s="81">
        <v>0</v>
      </c>
      <c r="J106" s="78">
        <v>0</v>
      </c>
      <c r="K106" s="81">
        <v>0</v>
      </c>
      <c r="L106" s="157">
        <v>0</v>
      </c>
      <c r="M106" s="81">
        <v>0</v>
      </c>
      <c r="N106" s="78">
        <v>0</v>
      </c>
      <c r="O106" s="81">
        <v>0</v>
      </c>
      <c r="P106" s="78">
        <v>0</v>
      </c>
      <c r="R106" s="146">
        <v>220</v>
      </c>
    </row>
    <row r="107" spans="1:18" x14ac:dyDescent="0.25">
      <c r="A107" s="27" t="s">
        <v>121</v>
      </c>
      <c r="B107" s="128" t="s">
        <v>288</v>
      </c>
      <c r="C107" s="162">
        <v>0</v>
      </c>
      <c r="D107" s="173">
        <v>0</v>
      </c>
      <c r="E107" s="162">
        <v>0</v>
      </c>
      <c r="F107" s="164"/>
      <c r="G107" s="162">
        <v>0</v>
      </c>
      <c r="H107" s="173">
        <v>0</v>
      </c>
      <c r="I107" s="162">
        <v>0</v>
      </c>
      <c r="J107" s="173">
        <v>0</v>
      </c>
      <c r="K107" s="162">
        <v>0</v>
      </c>
      <c r="L107" s="190">
        <v>0</v>
      </c>
      <c r="M107" s="162">
        <v>0</v>
      </c>
      <c r="N107" s="173">
        <v>0</v>
      </c>
      <c r="O107" s="162">
        <v>0</v>
      </c>
      <c r="P107" s="173">
        <v>0</v>
      </c>
      <c r="R107" s="80">
        <v>0</v>
      </c>
    </row>
    <row r="108" spans="1:18" x14ac:dyDescent="0.25">
      <c r="A108" s="30" t="s">
        <v>122</v>
      </c>
      <c r="B108" s="129" t="s">
        <v>127</v>
      </c>
      <c r="C108" s="164" t="s">
        <v>127</v>
      </c>
      <c r="D108" s="174" t="s">
        <v>127</v>
      </c>
      <c r="E108" s="164" t="s">
        <v>127</v>
      </c>
      <c r="F108" s="129"/>
      <c r="G108" s="164" t="s">
        <v>127</v>
      </c>
      <c r="H108" s="174" t="s">
        <v>127</v>
      </c>
      <c r="I108" s="164" t="s">
        <v>127</v>
      </c>
      <c r="J108" s="174" t="s">
        <v>127</v>
      </c>
      <c r="K108" s="164" t="s">
        <v>127</v>
      </c>
      <c r="L108" s="191" t="s">
        <v>127</v>
      </c>
      <c r="M108" s="164" t="s">
        <v>127</v>
      </c>
      <c r="N108" s="174" t="s">
        <v>127</v>
      </c>
      <c r="O108" s="164" t="s">
        <v>127</v>
      </c>
      <c r="P108" s="174" t="s">
        <v>127</v>
      </c>
      <c r="R108" s="80">
        <v>32.266666667400003</v>
      </c>
    </row>
    <row r="109" spans="1:18" x14ac:dyDescent="0.25">
      <c r="A109" s="30" t="s">
        <v>123</v>
      </c>
      <c r="B109" s="129" t="s">
        <v>288</v>
      </c>
      <c r="C109" s="81">
        <v>0</v>
      </c>
      <c r="D109" s="78">
        <v>0</v>
      </c>
      <c r="E109" s="81">
        <v>0</v>
      </c>
      <c r="F109" s="129"/>
      <c r="G109" s="81">
        <v>0</v>
      </c>
      <c r="H109" s="78">
        <v>0</v>
      </c>
      <c r="I109" s="81">
        <v>0</v>
      </c>
      <c r="J109" s="78">
        <v>0</v>
      </c>
      <c r="K109" s="81">
        <v>0</v>
      </c>
      <c r="L109" s="157">
        <v>0</v>
      </c>
      <c r="M109" s="81">
        <v>0</v>
      </c>
      <c r="N109" s="78">
        <v>0</v>
      </c>
      <c r="O109" s="81">
        <v>0</v>
      </c>
      <c r="P109" s="78">
        <v>0</v>
      </c>
      <c r="R109" s="80">
        <v>0</v>
      </c>
    </row>
    <row r="110" spans="1:18" x14ac:dyDescent="0.25">
      <c r="A110" s="31" t="s">
        <v>124</v>
      </c>
      <c r="B110" s="130" t="s">
        <v>288</v>
      </c>
      <c r="C110" s="165" t="s">
        <v>127</v>
      </c>
      <c r="D110" s="175" t="s">
        <v>127</v>
      </c>
      <c r="E110" s="165" t="s">
        <v>127</v>
      </c>
      <c r="F110" s="130"/>
      <c r="G110" s="165" t="s">
        <v>127</v>
      </c>
      <c r="H110" s="175" t="s">
        <v>127</v>
      </c>
      <c r="I110" s="165" t="s">
        <v>127</v>
      </c>
      <c r="J110" s="175" t="s">
        <v>127</v>
      </c>
      <c r="K110" s="165" t="s">
        <v>127</v>
      </c>
      <c r="L110" s="192" t="s">
        <v>127</v>
      </c>
      <c r="M110" s="165" t="s">
        <v>127</v>
      </c>
      <c r="N110" s="175" t="s">
        <v>127</v>
      </c>
      <c r="O110" s="165" t="s">
        <v>127</v>
      </c>
      <c r="P110" s="175" t="s">
        <v>127</v>
      </c>
      <c r="R110" s="82">
        <v>7</v>
      </c>
    </row>
    <row r="114" spans="1:1" s="134" customFormat="1" x14ac:dyDescent="0.25">
      <c r="A114" s="137"/>
    </row>
    <row r="115" spans="1:1" s="134" customFormat="1" x14ac:dyDescent="0.25">
      <c r="A115" s="137"/>
    </row>
    <row r="116" spans="1:1" s="134" customFormat="1" x14ac:dyDescent="0.25">
      <c r="A116" s="143"/>
    </row>
  </sheetData>
  <mergeCells count="9">
    <mergeCell ref="A7:A9"/>
    <mergeCell ref="G7:P7"/>
    <mergeCell ref="G8:H8"/>
    <mergeCell ref="I8:J8"/>
    <mergeCell ref="K8:L8"/>
    <mergeCell ref="M8:N8"/>
    <mergeCell ref="O8:P8"/>
    <mergeCell ref="B7:B9"/>
    <mergeCell ref="C7:E8"/>
  </mergeCells>
  <hyperlinks>
    <hyperlink ref="J1" location="Sommaire!A1" display="Retour sommaire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15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I20" sqref="I20"/>
    </sheetView>
  </sheetViews>
  <sheetFormatPr baseColWidth="10" defaultRowHeight="15" x14ac:dyDescent="0.25"/>
  <cols>
    <col min="1" max="1" width="22.140625" style="4" customWidth="1"/>
    <col min="2" max="2" width="27.42578125" style="4" customWidth="1"/>
    <col min="3" max="3" width="24.28515625" style="4" customWidth="1"/>
    <col min="4" max="4" width="2.85546875" style="4" customWidth="1"/>
    <col min="5" max="5" width="13.28515625" style="4" customWidth="1"/>
    <col min="6" max="16384" width="11.42578125" style="4"/>
  </cols>
  <sheetData>
    <row r="1" spans="1:5" x14ac:dyDescent="0.25">
      <c r="A1" s="8" t="s">
        <v>196</v>
      </c>
      <c r="E1" s="3" t="s">
        <v>209</v>
      </c>
    </row>
    <row r="2" spans="1:5" x14ac:dyDescent="0.25">
      <c r="A2" s="18" t="s">
        <v>125</v>
      </c>
    </row>
    <row r="3" spans="1:5" x14ac:dyDescent="0.25">
      <c r="A3" s="9" t="s">
        <v>301</v>
      </c>
    </row>
    <row r="4" spans="1:5" s="138" customFormat="1" x14ac:dyDescent="0.25">
      <c r="A4" s="142" t="s">
        <v>126</v>
      </c>
    </row>
    <row r="8" spans="1:5" ht="69.75" customHeight="1" x14ac:dyDescent="0.25">
      <c r="A8" s="32" t="s">
        <v>17</v>
      </c>
      <c r="B8" s="33" t="s">
        <v>197</v>
      </c>
      <c r="C8" s="33" t="s">
        <v>198</v>
      </c>
      <c r="E8" s="170" t="s">
        <v>339</v>
      </c>
    </row>
    <row r="9" spans="1:5" x14ac:dyDescent="0.25">
      <c r="A9" s="22" t="s">
        <v>24</v>
      </c>
      <c r="B9" s="131" t="s">
        <v>127</v>
      </c>
      <c r="C9" s="89" t="s">
        <v>127</v>
      </c>
      <c r="E9" s="79">
        <v>170</v>
      </c>
    </row>
    <row r="10" spans="1:5" x14ac:dyDescent="0.25">
      <c r="A10" s="23" t="s">
        <v>25</v>
      </c>
      <c r="B10" s="131" t="s">
        <v>127</v>
      </c>
      <c r="C10" s="81" t="s">
        <v>127</v>
      </c>
      <c r="E10" s="80">
        <v>116.75566956653435</v>
      </c>
    </row>
    <row r="11" spans="1:5" x14ac:dyDescent="0.25">
      <c r="A11" s="23" t="s">
        <v>26</v>
      </c>
      <c r="B11" s="152" t="s">
        <v>288</v>
      </c>
      <c r="C11" s="81">
        <v>0</v>
      </c>
      <c r="E11" s="80">
        <v>205</v>
      </c>
    </row>
    <row r="12" spans="1:5" x14ac:dyDescent="0.25">
      <c r="A12" s="23" t="s">
        <v>27</v>
      </c>
      <c r="B12" s="153" t="s">
        <v>287</v>
      </c>
      <c r="C12" s="81" t="s">
        <v>128</v>
      </c>
      <c r="E12" s="80">
        <v>37</v>
      </c>
    </row>
    <row r="13" spans="1:5" x14ac:dyDescent="0.25">
      <c r="A13" s="23" t="s">
        <v>28</v>
      </c>
      <c r="B13" s="153" t="s">
        <v>288</v>
      </c>
      <c r="C13" s="81">
        <v>0</v>
      </c>
      <c r="E13" s="80">
        <v>31</v>
      </c>
    </row>
    <row r="14" spans="1:5" x14ac:dyDescent="0.25">
      <c r="A14" s="23" t="s">
        <v>29</v>
      </c>
      <c r="B14" s="153" t="s">
        <v>288</v>
      </c>
      <c r="C14" s="81">
        <v>0</v>
      </c>
      <c r="E14" s="80">
        <v>179</v>
      </c>
    </row>
    <row r="15" spans="1:5" x14ac:dyDescent="0.25">
      <c r="A15" s="23" t="s">
        <v>30</v>
      </c>
      <c r="B15" s="153" t="s">
        <v>288</v>
      </c>
      <c r="C15" s="81">
        <v>0</v>
      </c>
      <c r="E15" s="80">
        <v>83</v>
      </c>
    </row>
    <row r="16" spans="1:5" x14ac:dyDescent="0.25">
      <c r="A16" s="23" t="s">
        <v>31</v>
      </c>
      <c r="B16" s="153" t="s">
        <v>127</v>
      </c>
      <c r="C16" s="81" t="s">
        <v>127</v>
      </c>
      <c r="E16" s="80">
        <v>67</v>
      </c>
    </row>
    <row r="17" spans="1:5" x14ac:dyDescent="0.25">
      <c r="A17" s="23" t="s">
        <v>32</v>
      </c>
      <c r="B17" s="153" t="s">
        <v>288</v>
      </c>
      <c r="C17" s="81">
        <v>0</v>
      </c>
      <c r="E17" s="80">
        <v>2</v>
      </c>
    </row>
    <row r="18" spans="1:5" x14ac:dyDescent="0.25">
      <c r="A18" s="23" t="s">
        <v>33</v>
      </c>
      <c r="B18" s="153" t="s">
        <v>287</v>
      </c>
      <c r="C18" s="81">
        <v>0</v>
      </c>
      <c r="E18" s="80">
        <v>34</v>
      </c>
    </row>
    <row r="19" spans="1:5" x14ac:dyDescent="0.25">
      <c r="A19" s="23" t="s">
        <v>34</v>
      </c>
      <c r="B19" s="153" t="s">
        <v>288</v>
      </c>
      <c r="C19" s="81">
        <v>0</v>
      </c>
      <c r="E19" s="80">
        <v>267</v>
      </c>
    </row>
    <row r="20" spans="1:5" x14ac:dyDescent="0.25">
      <c r="A20" s="23" t="s">
        <v>35</v>
      </c>
      <c r="B20" s="153" t="s">
        <v>288</v>
      </c>
      <c r="C20" s="81">
        <v>0</v>
      </c>
      <c r="E20" s="80">
        <v>86</v>
      </c>
    </row>
    <row r="21" spans="1:5" x14ac:dyDescent="0.25">
      <c r="A21" s="23" t="s">
        <v>36</v>
      </c>
      <c r="B21" s="153" t="s">
        <v>288</v>
      </c>
      <c r="C21" s="81">
        <v>0</v>
      </c>
      <c r="E21" s="80">
        <v>217</v>
      </c>
    </row>
    <row r="22" spans="1:5" x14ac:dyDescent="0.25">
      <c r="A22" s="23" t="s">
        <v>37</v>
      </c>
      <c r="B22" s="153" t="s">
        <v>127</v>
      </c>
      <c r="C22" s="81" t="s">
        <v>127</v>
      </c>
      <c r="E22" s="80">
        <v>234.74854772515249</v>
      </c>
    </row>
    <row r="23" spans="1:5" x14ac:dyDescent="0.25">
      <c r="A23" s="23" t="s">
        <v>38</v>
      </c>
      <c r="B23" s="153" t="s">
        <v>288</v>
      </c>
      <c r="C23" s="81">
        <v>0</v>
      </c>
      <c r="E23" s="80">
        <v>53</v>
      </c>
    </row>
    <row r="24" spans="1:5" x14ac:dyDescent="0.25">
      <c r="A24" s="23" t="s">
        <v>39</v>
      </c>
      <c r="B24" s="153" t="s">
        <v>288</v>
      </c>
      <c r="C24" s="81">
        <v>0</v>
      </c>
      <c r="E24" s="80">
        <v>67</v>
      </c>
    </row>
    <row r="25" spans="1:5" x14ac:dyDescent="0.25">
      <c r="A25" s="23" t="s">
        <v>40</v>
      </c>
      <c r="B25" s="153" t="s">
        <v>288</v>
      </c>
      <c r="C25" s="81">
        <v>0</v>
      </c>
      <c r="E25" s="80">
        <v>147</v>
      </c>
    </row>
    <row r="26" spans="1:5" x14ac:dyDescent="0.25">
      <c r="A26" s="23" t="s">
        <v>41</v>
      </c>
      <c r="B26" s="153" t="s">
        <v>288</v>
      </c>
      <c r="C26" s="81">
        <v>0</v>
      </c>
      <c r="E26" s="80">
        <v>116</v>
      </c>
    </row>
    <row r="27" spans="1:5" x14ac:dyDescent="0.25">
      <c r="A27" s="23" t="s">
        <v>42</v>
      </c>
      <c r="B27" s="153" t="s">
        <v>288</v>
      </c>
      <c r="C27" s="81">
        <v>0</v>
      </c>
      <c r="E27" s="80">
        <v>145</v>
      </c>
    </row>
    <row r="28" spans="1:5" x14ac:dyDescent="0.25">
      <c r="A28" s="23" t="s">
        <v>43</v>
      </c>
      <c r="B28" s="153" t="s">
        <v>288</v>
      </c>
      <c r="C28" s="81">
        <v>0</v>
      </c>
      <c r="E28" s="80">
        <v>48</v>
      </c>
    </row>
    <row r="29" spans="1:5" x14ac:dyDescent="0.25">
      <c r="A29" s="23" t="s">
        <v>44</v>
      </c>
      <c r="B29" s="153" t="s">
        <v>288</v>
      </c>
      <c r="C29" s="81">
        <v>0</v>
      </c>
      <c r="E29" s="80">
        <v>63</v>
      </c>
    </row>
    <row r="30" spans="1:5" x14ac:dyDescent="0.25">
      <c r="A30" s="23" t="s">
        <v>45</v>
      </c>
      <c r="B30" s="153" t="s">
        <v>287</v>
      </c>
      <c r="C30" s="81">
        <v>0</v>
      </c>
      <c r="E30" s="80">
        <v>130</v>
      </c>
    </row>
    <row r="31" spans="1:5" x14ac:dyDescent="0.25">
      <c r="A31" s="23" t="s">
        <v>46</v>
      </c>
      <c r="B31" s="153" t="s">
        <v>288</v>
      </c>
      <c r="C31" s="81">
        <v>0</v>
      </c>
      <c r="E31" s="80">
        <v>98</v>
      </c>
    </row>
    <row r="32" spans="1:5" x14ac:dyDescent="0.25">
      <c r="A32" s="23" t="s">
        <v>47</v>
      </c>
      <c r="B32" s="153" t="s">
        <v>288</v>
      </c>
      <c r="C32" s="81">
        <v>0</v>
      </c>
      <c r="E32" s="80">
        <v>105</v>
      </c>
    </row>
    <row r="33" spans="1:5" x14ac:dyDescent="0.25">
      <c r="A33" s="23" t="s">
        <v>48</v>
      </c>
      <c r="B33" s="153" t="s">
        <v>288</v>
      </c>
      <c r="C33" s="81">
        <v>0</v>
      </c>
      <c r="E33" s="80">
        <v>116</v>
      </c>
    </row>
    <row r="34" spans="1:5" x14ac:dyDescent="0.25">
      <c r="A34" s="23" t="s">
        <v>49</v>
      </c>
      <c r="B34" s="153" t="s">
        <v>127</v>
      </c>
      <c r="C34" s="81" t="s">
        <v>127</v>
      </c>
      <c r="E34" s="80">
        <v>189</v>
      </c>
    </row>
    <row r="35" spans="1:5" x14ac:dyDescent="0.25">
      <c r="A35" s="23" t="s">
        <v>50</v>
      </c>
      <c r="B35" s="153" t="s">
        <v>288</v>
      </c>
      <c r="C35" s="81">
        <v>0</v>
      </c>
      <c r="E35" s="80">
        <v>113</v>
      </c>
    </row>
    <row r="36" spans="1:5" x14ac:dyDescent="0.25">
      <c r="A36" s="23" t="s">
        <v>51</v>
      </c>
      <c r="B36" s="153" t="s">
        <v>288</v>
      </c>
      <c r="C36" s="81">
        <v>0</v>
      </c>
      <c r="E36" s="80">
        <v>20</v>
      </c>
    </row>
    <row r="37" spans="1:5" x14ac:dyDescent="0.25">
      <c r="A37" s="23" t="s">
        <v>52</v>
      </c>
      <c r="B37" s="153" t="s">
        <v>288</v>
      </c>
      <c r="C37" s="81">
        <v>0</v>
      </c>
      <c r="E37" s="80">
        <v>60</v>
      </c>
    </row>
    <row r="38" spans="1:5" x14ac:dyDescent="0.25">
      <c r="A38" s="23" t="s">
        <v>53</v>
      </c>
      <c r="B38" s="153" t="s">
        <v>288</v>
      </c>
      <c r="C38" s="81">
        <v>0</v>
      </c>
      <c r="E38" s="80">
        <v>208</v>
      </c>
    </row>
    <row r="39" spans="1:5" x14ac:dyDescent="0.25">
      <c r="A39" s="23" t="s">
        <v>54</v>
      </c>
      <c r="B39" s="153" t="s">
        <v>288</v>
      </c>
      <c r="C39" s="81">
        <v>0</v>
      </c>
      <c r="E39" s="80">
        <v>200</v>
      </c>
    </row>
    <row r="40" spans="1:5" x14ac:dyDescent="0.25">
      <c r="A40" s="23" t="s">
        <v>55</v>
      </c>
      <c r="B40" s="153" t="s">
        <v>288</v>
      </c>
      <c r="C40" s="81">
        <v>0</v>
      </c>
      <c r="E40" s="80">
        <v>110</v>
      </c>
    </row>
    <row r="41" spans="1:5" x14ac:dyDescent="0.25">
      <c r="A41" s="23" t="s">
        <v>56</v>
      </c>
      <c r="B41" s="153" t="s">
        <v>288</v>
      </c>
      <c r="C41" s="81">
        <v>0</v>
      </c>
      <c r="E41" s="80">
        <v>18</v>
      </c>
    </row>
    <row r="42" spans="1:5" x14ac:dyDescent="0.25">
      <c r="A42" s="23" t="s">
        <v>57</v>
      </c>
      <c r="B42" s="153" t="s">
        <v>288</v>
      </c>
      <c r="C42" s="81">
        <v>0</v>
      </c>
      <c r="E42" s="80">
        <v>490</v>
      </c>
    </row>
    <row r="43" spans="1:5" x14ac:dyDescent="0.25">
      <c r="A43" s="23" t="s">
        <v>58</v>
      </c>
      <c r="B43" s="153" t="s">
        <v>288</v>
      </c>
      <c r="C43" s="197">
        <v>0</v>
      </c>
      <c r="E43" s="80">
        <v>538</v>
      </c>
    </row>
    <row r="44" spans="1:5" x14ac:dyDescent="0.25">
      <c r="A44" s="23" t="s">
        <v>59</v>
      </c>
      <c r="B44" s="153" t="s">
        <v>288</v>
      </c>
      <c r="C44" s="81">
        <v>0</v>
      </c>
      <c r="E44" s="80">
        <v>230</v>
      </c>
    </row>
    <row r="45" spans="1:5" x14ac:dyDescent="0.25">
      <c r="A45" s="23" t="s">
        <v>60</v>
      </c>
      <c r="B45" s="153" t="s">
        <v>127</v>
      </c>
      <c r="C45" s="81" t="s">
        <v>127</v>
      </c>
      <c r="E45" s="80">
        <v>9</v>
      </c>
    </row>
    <row r="46" spans="1:5" x14ac:dyDescent="0.25">
      <c r="A46" s="23" t="s">
        <v>61</v>
      </c>
      <c r="B46" s="153" t="s">
        <v>288</v>
      </c>
      <c r="C46" s="81">
        <v>0</v>
      </c>
      <c r="E46" s="80">
        <v>83</v>
      </c>
    </row>
    <row r="47" spans="1:5" x14ac:dyDescent="0.25">
      <c r="A47" s="23" t="s">
        <v>62</v>
      </c>
      <c r="B47" s="153" t="s">
        <v>288</v>
      </c>
      <c r="C47" s="81">
        <v>0</v>
      </c>
      <c r="E47" s="80">
        <v>97</v>
      </c>
    </row>
    <row r="48" spans="1:5" x14ac:dyDescent="0.25">
      <c r="A48" s="23" t="s">
        <v>63</v>
      </c>
      <c r="B48" s="153" t="s">
        <v>288</v>
      </c>
      <c r="C48" s="81">
        <v>0</v>
      </c>
      <c r="E48" s="80">
        <v>59</v>
      </c>
    </row>
    <row r="49" spans="1:5" x14ac:dyDescent="0.25">
      <c r="A49" s="23" t="s">
        <v>64</v>
      </c>
      <c r="B49" s="153" t="s">
        <v>288</v>
      </c>
      <c r="C49" s="81">
        <v>0</v>
      </c>
      <c r="E49" s="80">
        <v>91</v>
      </c>
    </row>
    <row r="50" spans="1:5" x14ac:dyDescent="0.25">
      <c r="A50" s="23" t="s">
        <v>65</v>
      </c>
      <c r="B50" s="153" t="s">
        <v>288</v>
      </c>
      <c r="C50" s="81">
        <v>0</v>
      </c>
      <c r="E50" s="80">
        <v>64</v>
      </c>
    </row>
    <row r="51" spans="1:5" x14ac:dyDescent="0.25">
      <c r="A51" s="23" t="s">
        <v>66</v>
      </c>
      <c r="B51" s="153" t="s">
        <v>288</v>
      </c>
      <c r="C51" s="81">
        <v>0</v>
      </c>
      <c r="E51" s="80">
        <v>163</v>
      </c>
    </row>
    <row r="52" spans="1:5" x14ac:dyDescent="0.25">
      <c r="A52" s="23" t="s">
        <v>67</v>
      </c>
      <c r="B52" s="153" t="s">
        <v>288</v>
      </c>
      <c r="C52" s="81">
        <v>0</v>
      </c>
      <c r="E52" s="80">
        <v>17</v>
      </c>
    </row>
    <row r="53" spans="1:5" x14ac:dyDescent="0.25">
      <c r="A53" s="23" t="s">
        <v>68</v>
      </c>
      <c r="B53" s="153" t="s">
        <v>288</v>
      </c>
      <c r="C53" s="81">
        <v>0</v>
      </c>
      <c r="E53" s="80">
        <v>114</v>
      </c>
    </row>
    <row r="54" spans="1:5" x14ac:dyDescent="0.25">
      <c r="A54" s="23" t="s">
        <v>69</v>
      </c>
      <c r="B54" s="153" t="s">
        <v>288</v>
      </c>
      <c r="C54" s="81">
        <v>0</v>
      </c>
      <c r="E54" s="80">
        <v>119</v>
      </c>
    </row>
    <row r="55" spans="1:5" x14ac:dyDescent="0.25">
      <c r="A55" s="23" t="s">
        <v>70</v>
      </c>
      <c r="B55" s="153" t="s">
        <v>288</v>
      </c>
      <c r="C55" s="81">
        <v>0</v>
      </c>
      <c r="E55" s="80">
        <v>3</v>
      </c>
    </row>
    <row r="56" spans="1:5" x14ac:dyDescent="0.25">
      <c r="A56" s="23" t="s">
        <v>71</v>
      </c>
      <c r="B56" s="153" t="s">
        <v>288</v>
      </c>
      <c r="C56" s="81">
        <v>0</v>
      </c>
      <c r="E56" s="80">
        <v>31</v>
      </c>
    </row>
    <row r="57" spans="1:5" x14ac:dyDescent="0.25">
      <c r="A57" s="23" t="s">
        <v>72</v>
      </c>
      <c r="B57" s="153" t="s">
        <v>288</v>
      </c>
      <c r="C57" s="81">
        <v>0</v>
      </c>
      <c r="E57" s="80">
        <v>9</v>
      </c>
    </row>
    <row r="58" spans="1:5" x14ac:dyDescent="0.25">
      <c r="A58" s="23" t="s">
        <v>73</v>
      </c>
      <c r="B58" s="153" t="s">
        <v>288</v>
      </c>
      <c r="C58" s="81">
        <v>0</v>
      </c>
      <c r="E58" s="80">
        <v>48</v>
      </c>
    </row>
    <row r="59" spans="1:5" x14ac:dyDescent="0.25">
      <c r="A59" s="23" t="s">
        <v>74</v>
      </c>
      <c r="B59" s="153" t="s">
        <v>287</v>
      </c>
      <c r="C59" s="81" t="s">
        <v>128</v>
      </c>
      <c r="E59" s="80">
        <v>95</v>
      </c>
    </row>
    <row r="60" spans="1:5" x14ac:dyDescent="0.25">
      <c r="A60" s="23" t="s">
        <v>75</v>
      </c>
      <c r="B60" s="153" t="s">
        <v>288</v>
      </c>
      <c r="C60" s="81">
        <v>0</v>
      </c>
      <c r="E60" s="80">
        <v>90</v>
      </c>
    </row>
    <row r="61" spans="1:5" x14ac:dyDescent="0.25">
      <c r="A61" s="23" t="s">
        <v>76</v>
      </c>
      <c r="B61" s="153" t="s">
        <v>288</v>
      </c>
      <c r="C61" s="81">
        <v>0</v>
      </c>
      <c r="E61" s="80">
        <v>38</v>
      </c>
    </row>
    <row r="62" spans="1:5" x14ac:dyDescent="0.25">
      <c r="A62" s="23" t="s">
        <v>77</v>
      </c>
      <c r="B62" s="153" t="s">
        <v>287</v>
      </c>
      <c r="C62" s="81">
        <v>1</v>
      </c>
      <c r="E62" s="80">
        <v>78</v>
      </c>
    </row>
    <row r="63" spans="1:5" x14ac:dyDescent="0.25">
      <c r="A63" s="23" t="s">
        <v>78</v>
      </c>
      <c r="B63" s="153" t="s">
        <v>288</v>
      </c>
      <c r="C63" s="81">
        <v>0</v>
      </c>
      <c r="E63" s="80">
        <v>87</v>
      </c>
    </row>
    <row r="64" spans="1:5" x14ac:dyDescent="0.25">
      <c r="A64" s="23" t="s">
        <v>79</v>
      </c>
      <c r="B64" s="153" t="s">
        <v>288</v>
      </c>
      <c r="C64" s="81">
        <v>0</v>
      </c>
      <c r="E64" s="80">
        <v>97</v>
      </c>
    </row>
    <row r="65" spans="1:5" x14ac:dyDescent="0.25">
      <c r="A65" s="23" t="s">
        <v>80</v>
      </c>
      <c r="B65" s="153" t="s">
        <v>288</v>
      </c>
      <c r="C65" s="81">
        <v>0</v>
      </c>
      <c r="E65" s="80">
        <v>58</v>
      </c>
    </row>
    <row r="66" spans="1:5" x14ac:dyDescent="0.25">
      <c r="A66" s="23" t="s">
        <v>81</v>
      </c>
      <c r="B66" s="153" t="s">
        <v>127</v>
      </c>
      <c r="C66" s="81" t="s">
        <v>127</v>
      </c>
      <c r="E66" s="80">
        <v>299.5697074010327</v>
      </c>
    </row>
    <row r="67" spans="1:5" x14ac:dyDescent="0.25">
      <c r="A67" s="23" t="s">
        <v>82</v>
      </c>
      <c r="B67" s="153" t="s">
        <v>288</v>
      </c>
      <c r="C67" s="81">
        <v>0</v>
      </c>
      <c r="E67" s="80">
        <v>143</v>
      </c>
    </row>
    <row r="68" spans="1:5" x14ac:dyDescent="0.25">
      <c r="A68" s="23" t="s">
        <v>83</v>
      </c>
      <c r="B68" s="153" t="s">
        <v>288</v>
      </c>
      <c r="C68" s="81">
        <v>0</v>
      </c>
      <c r="E68" s="80">
        <v>48</v>
      </c>
    </row>
    <row r="69" spans="1:5" x14ac:dyDescent="0.25">
      <c r="A69" s="23" t="s">
        <v>84</v>
      </c>
      <c r="B69" s="153" t="s">
        <v>288</v>
      </c>
      <c r="C69" s="81">
        <v>0</v>
      </c>
      <c r="E69" s="80">
        <v>87</v>
      </c>
    </row>
    <row r="70" spans="1:5" x14ac:dyDescent="0.25">
      <c r="A70" s="23" t="s">
        <v>85</v>
      </c>
      <c r="B70" s="153" t="s">
        <v>287</v>
      </c>
      <c r="C70" s="81">
        <v>0</v>
      </c>
      <c r="E70" s="80">
        <v>43</v>
      </c>
    </row>
    <row r="71" spans="1:5" x14ac:dyDescent="0.25">
      <c r="A71" s="23" t="s">
        <v>86</v>
      </c>
      <c r="B71" s="153" t="s">
        <v>288</v>
      </c>
      <c r="C71" s="81">
        <v>0</v>
      </c>
      <c r="E71" s="80">
        <v>287</v>
      </c>
    </row>
    <row r="72" spans="1:5" x14ac:dyDescent="0.25">
      <c r="A72" s="23" t="s">
        <v>87</v>
      </c>
      <c r="B72" s="153" t="s">
        <v>288</v>
      </c>
      <c r="C72" s="81">
        <v>0</v>
      </c>
      <c r="E72" s="80">
        <v>38</v>
      </c>
    </row>
    <row r="73" spans="1:5" x14ac:dyDescent="0.25">
      <c r="A73" s="23" t="s">
        <v>88</v>
      </c>
      <c r="B73" s="153" t="s">
        <v>288</v>
      </c>
      <c r="C73" s="81">
        <v>0</v>
      </c>
      <c r="E73" s="80">
        <v>42</v>
      </c>
    </row>
    <row r="74" spans="1:5" x14ac:dyDescent="0.25">
      <c r="A74" s="23" t="s">
        <v>89</v>
      </c>
      <c r="B74" s="153" t="s">
        <v>127</v>
      </c>
      <c r="C74" s="81" t="s">
        <v>127</v>
      </c>
      <c r="E74" s="80">
        <v>41.800000000000004</v>
      </c>
    </row>
    <row r="75" spans="1:5" x14ac:dyDescent="0.25">
      <c r="A75" s="23" t="s">
        <v>90</v>
      </c>
      <c r="B75" s="153" t="s">
        <v>288</v>
      </c>
      <c r="C75" s="81">
        <v>0</v>
      </c>
      <c r="E75" s="80">
        <v>125</v>
      </c>
    </row>
    <row r="76" spans="1:5" x14ac:dyDescent="0.25">
      <c r="A76" s="23" t="s">
        <v>91</v>
      </c>
      <c r="B76" s="153" t="s">
        <v>127</v>
      </c>
      <c r="C76" s="81" t="s">
        <v>127</v>
      </c>
      <c r="E76" s="80">
        <v>163.28407472230623</v>
      </c>
    </row>
    <row r="77" spans="1:5" x14ac:dyDescent="0.25">
      <c r="A77" s="23" t="s">
        <v>92</v>
      </c>
      <c r="B77" s="153" t="s">
        <v>288</v>
      </c>
      <c r="C77" s="81">
        <v>0</v>
      </c>
      <c r="E77" s="80">
        <v>44</v>
      </c>
    </row>
    <row r="78" spans="1:5" x14ac:dyDescent="0.25">
      <c r="A78" s="23" t="s">
        <v>93</v>
      </c>
      <c r="B78" s="153" t="s">
        <v>288</v>
      </c>
      <c r="C78" s="81">
        <v>0</v>
      </c>
      <c r="E78" s="80">
        <v>65</v>
      </c>
    </row>
    <row r="79" spans="1:5" x14ac:dyDescent="0.25">
      <c r="A79" s="23" t="s">
        <v>94</v>
      </c>
      <c r="B79" s="153" t="s">
        <v>288</v>
      </c>
      <c r="C79" s="81">
        <v>0</v>
      </c>
      <c r="E79" s="80">
        <v>139</v>
      </c>
    </row>
    <row r="80" spans="1:5" x14ac:dyDescent="0.25">
      <c r="A80" s="23" t="s">
        <v>95</v>
      </c>
      <c r="B80" s="153" t="s">
        <v>288</v>
      </c>
      <c r="C80" s="81">
        <v>0</v>
      </c>
      <c r="E80" s="80">
        <v>30</v>
      </c>
    </row>
    <row r="81" spans="1:5" x14ac:dyDescent="0.25">
      <c r="A81" s="23" t="s">
        <v>96</v>
      </c>
      <c r="B81" s="153" t="s">
        <v>288</v>
      </c>
      <c r="C81" s="81">
        <v>0</v>
      </c>
      <c r="E81" s="80">
        <v>220</v>
      </c>
    </row>
    <row r="82" spans="1:5" x14ac:dyDescent="0.25">
      <c r="A82" s="23" t="s">
        <v>97</v>
      </c>
      <c r="B82" s="153" t="s">
        <v>127</v>
      </c>
      <c r="C82" s="81" t="s">
        <v>127</v>
      </c>
      <c r="E82" s="80">
        <v>217.33333333333331</v>
      </c>
    </row>
    <row r="83" spans="1:5" x14ac:dyDescent="0.25">
      <c r="A83" s="23" t="s">
        <v>98</v>
      </c>
      <c r="B83" s="153" t="s">
        <v>288</v>
      </c>
      <c r="C83" s="81">
        <v>0</v>
      </c>
      <c r="E83" s="80">
        <v>115</v>
      </c>
    </row>
    <row r="84" spans="1:5" x14ac:dyDescent="0.25">
      <c r="A84" s="23" t="s">
        <v>99</v>
      </c>
      <c r="B84" s="153" t="s">
        <v>288</v>
      </c>
      <c r="C84" s="81">
        <v>0</v>
      </c>
      <c r="E84" s="80">
        <v>113</v>
      </c>
    </row>
    <row r="85" spans="1:5" x14ac:dyDescent="0.25">
      <c r="A85" s="23" t="s">
        <v>100</v>
      </c>
      <c r="B85" s="153" t="s">
        <v>288</v>
      </c>
      <c r="C85" s="81">
        <v>0</v>
      </c>
      <c r="E85" s="80">
        <v>260</v>
      </c>
    </row>
    <row r="86" spans="1:5" x14ac:dyDescent="0.25">
      <c r="A86" s="23" t="s">
        <v>101</v>
      </c>
      <c r="B86" s="153" t="s">
        <v>288</v>
      </c>
      <c r="C86" s="81">
        <v>0</v>
      </c>
      <c r="E86" s="80">
        <v>270</v>
      </c>
    </row>
    <row r="87" spans="1:5" x14ac:dyDescent="0.25">
      <c r="A87" s="23" t="s">
        <v>102</v>
      </c>
      <c r="B87" s="153" t="s">
        <v>288</v>
      </c>
      <c r="C87" s="81">
        <v>0</v>
      </c>
      <c r="E87" s="80">
        <v>283</v>
      </c>
    </row>
    <row r="88" spans="1:5" x14ac:dyDescent="0.25">
      <c r="A88" s="23" t="s">
        <v>103</v>
      </c>
      <c r="B88" s="153" t="s">
        <v>127</v>
      </c>
      <c r="C88" s="81" t="s">
        <v>127</v>
      </c>
      <c r="E88" s="80">
        <v>0</v>
      </c>
    </row>
    <row r="89" spans="1:5" x14ac:dyDescent="0.25">
      <c r="A89" s="23" t="s">
        <v>104</v>
      </c>
      <c r="B89" s="153" t="s">
        <v>288</v>
      </c>
      <c r="C89" s="81">
        <v>0</v>
      </c>
      <c r="E89" s="80">
        <v>79</v>
      </c>
    </row>
    <row r="90" spans="1:5" x14ac:dyDescent="0.25">
      <c r="A90" s="23" t="s">
        <v>105</v>
      </c>
      <c r="B90" s="153" t="s">
        <v>288</v>
      </c>
      <c r="C90" s="81">
        <v>0</v>
      </c>
      <c r="E90" s="80">
        <v>169</v>
      </c>
    </row>
    <row r="91" spans="1:5" x14ac:dyDescent="0.25">
      <c r="A91" s="23" t="s">
        <v>106</v>
      </c>
      <c r="B91" s="153" t="s">
        <v>288</v>
      </c>
      <c r="C91" s="81">
        <v>0</v>
      </c>
      <c r="E91" s="80">
        <v>67</v>
      </c>
    </row>
    <row r="92" spans="1:5" x14ac:dyDescent="0.25">
      <c r="A92" s="23" t="s">
        <v>107</v>
      </c>
      <c r="B92" s="153" t="s">
        <v>288</v>
      </c>
      <c r="C92" s="81">
        <v>0</v>
      </c>
      <c r="E92" s="80">
        <v>2</v>
      </c>
    </row>
    <row r="93" spans="1:5" x14ac:dyDescent="0.25">
      <c r="A93" s="23" t="s">
        <v>108</v>
      </c>
      <c r="B93" s="153" t="s">
        <v>288</v>
      </c>
      <c r="C93" s="81">
        <v>0</v>
      </c>
      <c r="E93" s="80">
        <v>134</v>
      </c>
    </row>
    <row r="94" spans="1:5" x14ac:dyDescent="0.25">
      <c r="A94" s="23" t="s">
        <v>109</v>
      </c>
      <c r="B94" s="153" t="s">
        <v>288</v>
      </c>
      <c r="C94" s="81">
        <v>0</v>
      </c>
      <c r="E94" s="80">
        <v>16</v>
      </c>
    </row>
    <row r="95" spans="1:5" x14ac:dyDescent="0.25">
      <c r="A95" s="23" t="s">
        <v>110</v>
      </c>
      <c r="B95" s="153" t="s">
        <v>288</v>
      </c>
      <c r="C95" s="81">
        <v>0</v>
      </c>
      <c r="E95" s="80">
        <v>151</v>
      </c>
    </row>
    <row r="96" spans="1:5" x14ac:dyDescent="0.25">
      <c r="A96" s="23" t="s">
        <v>111</v>
      </c>
      <c r="B96" s="153" t="s">
        <v>288</v>
      </c>
      <c r="C96" s="81">
        <v>0</v>
      </c>
      <c r="E96" s="80">
        <v>180</v>
      </c>
    </row>
    <row r="97" spans="1:5" x14ac:dyDescent="0.25">
      <c r="A97" s="23" t="s">
        <v>112</v>
      </c>
      <c r="B97" s="153" t="s">
        <v>288</v>
      </c>
      <c r="C97" s="81">
        <v>0</v>
      </c>
      <c r="E97" s="80">
        <v>52</v>
      </c>
    </row>
    <row r="98" spans="1:5" x14ac:dyDescent="0.25">
      <c r="A98" s="23" t="s">
        <v>113</v>
      </c>
      <c r="B98" s="153" t="s">
        <v>127</v>
      </c>
      <c r="C98" s="81" t="s">
        <v>127</v>
      </c>
      <c r="E98" s="80">
        <v>81</v>
      </c>
    </row>
    <row r="99" spans="1:5" x14ac:dyDescent="0.25">
      <c r="A99" s="23" t="s">
        <v>114</v>
      </c>
      <c r="B99" s="153" t="s">
        <v>288</v>
      </c>
      <c r="C99" s="81">
        <v>0</v>
      </c>
      <c r="E99" s="80">
        <v>146</v>
      </c>
    </row>
    <row r="100" spans="1:5" x14ac:dyDescent="0.25">
      <c r="A100" s="23" t="s">
        <v>115</v>
      </c>
      <c r="B100" s="153" t="s">
        <v>288</v>
      </c>
      <c r="C100" s="81">
        <v>0</v>
      </c>
      <c r="E100" s="80">
        <v>67</v>
      </c>
    </row>
    <row r="101" spans="1:5" x14ac:dyDescent="0.25">
      <c r="A101" s="23" t="s">
        <v>116</v>
      </c>
      <c r="B101" s="153" t="s">
        <v>288</v>
      </c>
      <c r="C101" s="81">
        <v>0</v>
      </c>
      <c r="E101" s="80">
        <v>7</v>
      </c>
    </row>
    <row r="102" spans="1:5" x14ac:dyDescent="0.25">
      <c r="A102" s="23" t="s">
        <v>117</v>
      </c>
      <c r="B102" s="153" t="s">
        <v>288</v>
      </c>
      <c r="C102" s="81">
        <v>0</v>
      </c>
      <c r="E102" s="80">
        <v>112</v>
      </c>
    </row>
    <row r="103" spans="1:5" x14ac:dyDescent="0.25">
      <c r="A103" s="23" t="s">
        <v>118</v>
      </c>
      <c r="B103" s="153" t="s">
        <v>288</v>
      </c>
      <c r="C103" s="81">
        <v>0</v>
      </c>
      <c r="E103" s="80">
        <v>98</v>
      </c>
    </row>
    <row r="104" spans="1:5" x14ac:dyDescent="0.25">
      <c r="A104" s="23" t="s">
        <v>119</v>
      </c>
      <c r="B104" s="153" t="s">
        <v>288</v>
      </c>
      <c r="C104" s="81">
        <v>0</v>
      </c>
      <c r="E104" s="80">
        <v>204</v>
      </c>
    </row>
    <row r="105" spans="1:5" x14ac:dyDescent="0.25">
      <c r="A105" s="23" t="s">
        <v>120</v>
      </c>
      <c r="B105" s="153" t="s">
        <v>288</v>
      </c>
      <c r="C105" s="81">
        <v>0</v>
      </c>
      <c r="E105" s="146">
        <v>220</v>
      </c>
    </row>
    <row r="106" spans="1:5" x14ac:dyDescent="0.25">
      <c r="A106" s="27" t="s">
        <v>121</v>
      </c>
      <c r="B106" s="154" t="s">
        <v>288</v>
      </c>
      <c r="C106" s="195">
        <v>0</v>
      </c>
      <c r="E106" s="80">
        <v>0</v>
      </c>
    </row>
    <row r="107" spans="1:5" x14ac:dyDescent="0.25">
      <c r="A107" s="30" t="s">
        <v>122</v>
      </c>
      <c r="B107" s="153" t="s">
        <v>127</v>
      </c>
      <c r="C107" s="81" t="s">
        <v>127</v>
      </c>
      <c r="E107" s="80">
        <v>32.266666667400003</v>
      </c>
    </row>
    <row r="108" spans="1:5" x14ac:dyDescent="0.25">
      <c r="A108" s="30" t="s">
        <v>123</v>
      </c>
      <c r="B108" s="153" t="s">
        <v>127</v>
      </c>
      <c r="C108" s="81" t="s">
        <v>127</v>
      </c>
      <c r="E108" s="80">
        <v>0</v>
      </c>
    </row>
    <row r="109" spans="1:5" x14ac:dyDescent="0.25">
      <c r="A109" s="31" t="s">
        <v>124</v>
      </c>
      <c r="B109" s="155" t="s">
        <v>288</v>
      </c>
      <c r="C109" s="196">
        <v>0</v>
      </c>
      <c r="E109" s="82">
        <v>7</v>
      </c>
    </row>
    <row r="113" spans="1:1" s="134" customFormat="1" x14ac:dyDescent="0.25">
      <c r="A113" s="137"/>
    </row>
    <row r="114" spans="1:1" s="134" customFormat="1" x14ac:dyDescent="0.25">
      <c r="A114" s="144"/>
    </row>
    <row r="115" spans="1:1" s="134" customFormat="1" x14ac:dyDescent="0.25">
      <c r="A115" s="137"/>
    </row>
  </sheetData>
  <hyperlinks>
    <hyperlink ref="E1" location="Sommaire!A1" display="Retour sommaire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15"/>
  <sheetViews>
    <sheetView zoomScale="85" zoomScaleNormal="85" workbookViewId="0">
      <selection activeCell="L9" sqref="L9"/>
    </sheetView>
  </sheetViews>
  <sheetFormatPr baseColWidth="10" defaultRowHeight="15" x14ac:dyDescent="0.25"/>
  <cols>
    <col min="1" max="1" width="24.140625" style="4" customWidth="1"/>
    <col min="2" max="16384" width="11.42578125" style="4"/>
  </cols>
  <sheetData>
    <row r="1" spans="1:11" x14ac:dyDescent="0.25">
      <c r="A1" s="8" t="s">
        <v>325</v>
      </c>
      <c r="K1" s="3" t="s">
        <v>209</v>
      </c>
    </row>
    <row r="2" spans="1:11" x14ac:dyDescent="0.25">
      <c r="A2" s="18" t="s">
        <v>125</v>
      </c>
    </row>
    <row r="3" spans="1:11" x14ac:dyDescent="0.25">
      <c r="A3" s="9" t="s">
        <v>301</v>
      </c>
    </row>
    <row r="4" spans="1:11" x14ac:dyDescent="0.25">
      <c r="A4" s="142" t="s">
        <v>126</v>
      </c>
      <c r="B4" s="138"/>
      <c r="C4" s="138"/>
      <c r="D4" s="138"/>
      <c r="E4" s="138"/>
    </row>
    <row r="5" spans="1:11" x14ac:dyDescent="0.25">
      <c r="A5" s="247" t="s">
        <v>324</v>
      </c>
    </row>
    <row r="6" spans="1:11" x14ac:dyDescent="0.25">
      <c r="A6" s="248"/>
    </row>
    <row r="7" spans="1:11" ht="16.5" x14ac:dyDescent="0.3">
      <c r="A7" s="250" t="s">
        <v>335</v>
      </c>
    </row>
    <row r="8" spans="1:11" x14ac:dyDescent="0.25">
      <c r="A8" s="7"/>
    </row>
    <row r="9" spans="1:11" ht="34.5" customHeight="1" x14ac:dyDescent="0.25">
      <c r="A9" s="200"/>
      <c r="B9" s="279" t="s">
        <v>315</v>
      </c>
      <c r="C9" s="280"/>
      <c r="D9" s="281"/>
      <c r="E9" s="279" t="s">
        <v>316</v>
      </c>
      <c r="F9" s="280"/>
      <c r="G9" s="281"/>
      <c r="H9" s="279" t="s">
        <v>317</v>
      </c>
      <c r="I9" s="280"/>
      <c r="J9" s="281"/>
    </row>
    <row r="10" spans="1:11" ht="102" x14ac:dyDescent="0.25">
      <c r="A10" s="124" t="s">
        <v>17</v>
      </c>
      <c r="B10" s="239" t="s">
        <v>318</v>
      </c>
      <c r="C10" s="240" t="s">
        <v>319</v>
      </c>
      <c r="D10" s="241" t="s">
        <v>320</v>
      </c>
      <c r="E10" s="242" t="s">
        <v>318</v>
      </c>
      <c r="F10" s="243" t="s">
        <v>319</v>
      </c>
      <c r="G10" s="244" t="s">
        <v>320</v>
      </c>
      <c r="H10" s="239" t="s">
        <v>318</v>
      </c>
      <c r="I10" s="240" t="s">
        <v>319</v>
      </c>
      <c r="J10" s="241" t="s">
        <v>320</v>
      </c>
    </row>
    <row r="11" spans="1:11" x14ac:dyDescent="0.25">
      <c r="A11" s="28" t="s">
        <v>24</v>
      </c>
      <c r="B11" s="201" t="s">
        <v>127</v>
      </c>
      <c r="C11" s="202" t="s">
        <v>127</v>
      </c>
      <c r="D11" s="203" t="s">
        <v>127</v>
      </c>
      <c r="E11" s="201" t="s">
        <v>127</v>
      </c>
      <c r="F11" s="202" t="s">
        <v>127</v>
      </c>
      <c r="G11" s="203" t="s">
        <v>127</v>
      </c>
      <c r="H11" s="201" t="s">
        <v>127</v>
      </c>
      <c r="I11" s="202" t="s">
        <v>127</v>
      </c>
      <c r="J11" s="204" t="s">
        <v>127</v>
      </c>
    </row>
    <row r="12" spans="1:11" x14ac:dyDescent="0.25">
      <c r="A12" s="29" t="s">
        <v>25</v>
      </c>
      <c r="B12" s="205" t="s">
        <v>127</v>
      </c>
      <c r="C12" s="206" t="s">
        <v>127</v>
      </c>
      <c r="D12" s="207" t="s">
        <v>127</v>
      </c>
      <c r="E12" s="205" t="s">
        <v>127</v>
      </c>
      <c r="F12" s="206" t="s">
        <v>127</v>
      </c>
      <c r="G12" s="207" t="s">
        <v>127</v>
      </c>
      <c r="H12" s="205" t="s">
        <v>127</v>
      </c>
      <c r="I12" s="206" t="s">
        <v>127</v>
      </c>
      <c r="J12" s="208" t="s">
        <v>127</v>
      </c>
    </row>
    <row r="13" spans="1:11" x14ac:dyDescent="0.25">
      <c r="A13" s="29" t="s">
        <v>26</v>
      </c>
      <c r="B13" s="205" t="s">
        <v>127</v>
      </c>
      <c r="C13" s="206" t="s">
        <v>127</v>
      </c>
      <c r="D13" s="207">
        <v>5</v>
      </c>
      <c r="E13" s="205" t="s">
        <v>127</v>
      </c>
      <c r="F13" s="206" t="s">
        <v>127</v>
      </c>
      <c r="G13" s="207">
        <v>1.85</v>
      </c>
      <c r="H13" s="205" t="s">
        <v>127</v>
      </c>
      <c r="I13" s="206" t="s">
        <v>127</v>
      </c>
      <c r="J13" s="208">
        <v>6.85</v>
      </c>
    </row>
    <row r="14" spans="1:11" x14ac:dyDescent="0.25">
      <c r="A14" s="29" t="s">
        <v>27</v>
      </c>
      <c r="B14" s="205">
        <v>0</v>
      </c>
      <c r="C14" s="206">
        <v>2</v>
      </c>
      <c r="D14" s="207">
        <v>0</v>
      </c>
      <c r="E14" s="205">
        <v>0.3</v>
      </c>
      <c r="F14" s="206">
        <v>0</v>
      </c>
      <c r="G14" s="207">
        <v>0.5</v>
      </c>
      <c r="H14" s="205">
        <v>0.3</v>
      </c>
      <c r="I14" s="206">
        <v>2</v>
      </c>
      <c r="J14" s="208">
        <v>0.5</v>
      </c>
    </row>
    <row r="15" spans="1:11" x14ac:dyDescent="0.25">
      <c r="A15" s="29" t="s">
        <v>28</v>
      </c>
      <c r="B15" s="205">
        <v>1</v>
      </c>
      <c r="C15" s="206">
        <v>0</v>
      </c>
      <c r="D15" s="207">
        <v>1.05</v>
      </c>
      <c r="E15" s="205">
        <v>1</v>
      </c>
      <c r="F15" s="206">
        <v>0</v>
      </c>
      <c r="G15" s="207">
        <v>0.36</v>
      </c>
      <c r="H15" s="205">
        <v>2</v>
      </c>
      <c r="I15" s="206">
        <v>0</v>
      </c>
      <c r="J15" s="208">
        <v>1.41</v>
      </c>
    </row>
    <row r="16" spans="1:11" x14ac:dyDescent="0.25">
      <c r="A16" s="29" t="s">
        <v>29</v>
      </c>
      <c r="B16" s="205">
        <v>1</v>
      </c>
      <c r="C16" s="206">
        <v>0</v>
      </c>
      <c r="D16" s="207">
        <v>6</v>
      </c>
      <c r="E16" s="205">
        <v>2</v>
      </c>
      <c r="F16" s="206">
        <v>0</v>
      </c>
      <c r="G16" s="207">
        <v>3</v>
      </c>
      <c r="H16" s="205">
        <v>3</v>
      </c>
      <c r="I16" s="206">
        <v>0</v>
      </c>
      <c r="J16" s="208">
        <v>9</v>
      </c>
    </row>
    <row r="17" spans="1:10" x14ac:dyDescent="0.25">
      <c r="A17" s="29" t="s">
        <v>30</v>
      </c>
      <c r="B17" s="205">
        <v>0</v>
      </c>
      <c r="C17" s="206">
        <v>0</v>
      </c>
      <c r="D17" s="207">
        <v>2.8</v>
      </c>
      <c r="E17" s="205">
        <v>2</v>
      </c>
      <c r="F17" s="206">
        <v>0</v>
      </c>
      <c r="G17" s="207">
        <v>1.53</v>
      </c>
      <c r="H17" s="205">
        <v>2</v>
      </c>
      <c r="I17" s="206">
        <v>0</v>
      </c>
      <c r="J17" s="208">
        <v>4.33</v>
      </c>
    </row>
    <row r="18" spans="1:10" x14ac:dyDescent="0.25">
      <c r="A18" s="29" t="s">
        <v>31</v>
      </c>
      <c r="B18" s="205" t="s">
        <v>127</v>
      </c>
      <c r="C18" s="206" t="s">
        <v>127</v>
      </c>
      <c r="D18" s="207">
        <v>2.8</v>
      </c>
      <c r="E18" s="205" t="s">
        <v>127</v>
      </c>
      <c r="F18" s="206" t="s">
        <v>127</v>
      </c>
      <c r="G18" s="207">
        <v>0.35</v>
      </c>
      <c r="H18" s="205" t="s">
        <v>127</v>
      </c>
      <c r="I18" s="206" t="s">
        <v>127</v>
      </c>
      <c r="J18" s="208">
        <v>3.15</v>
      </c>
    </row>
    <row r="19" spans="1:10" x14ac:dyDescent="0.25">
      <c r="A19" s="29" t="s">
        <v>32</v>
      </c>
      <c r="B19" s="205" t="s">
        <v>127</v>
      </c>
      <c r="C19" s="206">
        <v>0</v>
      </c>
      <c r="D19" s="207">
        <v>0</v>
      </c>
      <c r="E19" s="205" t="s">
        <v>127</v>
      </c>
      <c r="F19" s="206">
        <v>0.1</v>
      </c>
      <c r="G19" s="207">
        <v>0</v>
      </c>
      <c r="H19" s="205" t="s">
        <v>127</v>
      </c>
      <c r="I19" s="206">
        <v>0.1</v>
      </c>
      <c r="J19" s="208">
        <v>0</v>
      </c>
    </row>
    <row r="20" spans="1:10" x14ac:dyDescent="0.25">
      <c r="A20" s="29" t="s">
        <v>33</v>
      </c>
      <c r="B20" s="205">
        <v>0</v>
      </c>
      <c r="C20" s="206">
        <v>1</v>
      </c>
      <c r="D20" s="207">
        <v>0</v>
      </c>
      <c r="E20" s="205">
        <v>0.3</v>
      </c>
      <c r="F20" s="206">
        <v>0.3</v>
      </c>
      <c r="G20" s="207">
        <v>0</v>
      </c>
      <c r="H20" s="205">
        <v>0.3</v>
      </c>
      <c r="I20" s="206">
        <v>1.3</v>
      </c>
      <c r="J20" s="208">
        <v>0</v>
      </c>
    </row>
    <row r="21" spans="1:10" x14ac:dyDescent="0.25">
      <c r="A21" s="29" t="s">
        <v>34</v>
      </c>
      <c r="B21" s="205" t="s">
        <v>128</v>
      </c>
      <c r="C21" s="206" t="s">
        <v>128</v>
      </c>
      <c r="D21" s="207">
        <v>7.8</v>
      </c>
      <c r="E21" s="205" t="s">
        <v>128</v>
      </c>
      <c r="F21" s="206" t="s">
        <v>128</v>
      </c>
      <c r="G21" s="207">
        <v>2.2000000000000002</v>
      </c>
      <c r="H21" s="205" t="s">
        <v>128</v>
      </c>
      <c r="I21" s="206" t="s">
        <v>128</v>
      </c>
      <c r="J21" s="208">
        <v>10</v>
      </c>
    </row>
    <row r="22" spans="1:10" x14ac:dyDescent="0.25">
      <c r="A22" s="29" t="s">
        <v>35</v>
      </c>
      <c r="B22" s="205">
        <v>0</v>
      </c>
      <c r="C22" s="206">
        <v>5.6</v>
      </c>
      <c r="D22" s="207" t="s">
        <v>127</v>
      </c>
      <c r="E22" s="205">
        <v>1.2</v>
      </c>
      <c r="F22" s="206">
        <v>0.2</v>
      </c>
      <c r="G22" s="207" t="s">
        <v>127</v>
      </c>
      <c r="H22" s="205">
        <v>1.2</v>
      </c>
      <c r="I22" s="206">
        <v>5.8</v>
      </c>
      <c r="J22" s="208">
        <v>1.3</v>
      </c>
    </row>
    <row r="23" spans="1:10" x14ac:dyDescent="0.25">
      <c r="A23" s="29" t="s">
        <v>36</v>
      </c>
      <c r="B23" s="205">
        <v>0</v>
      </c>
      <c r="C23" s="206">
        <v>22</v>
      </c>
      <c r="D23" s="207">
        <v>7.09</v>
      </c>
      <c r="E23" s="205">
        <v>4</v>
      </c>
      <c r="F23" s="206">
        <v>0</v>
      </c>
      <c r="G23" s="207">
        <v>4.3299999999999992</v>
      </c>
      <c r="H23" s="205">
        <v>4</v>
      </c>
      <c r="I23" s="206">
        <v>22</v>
      </c>
      <c r="J23" s="208">
        <v>11.419999999999998</v>
      </c>
    </row>
    <row r="24" spans="1:10" x14ac:dyDescent="0.25">
      <c r="A24" s="29" t="s">
        <v>37</v>
      </c>
      <c r="B24" s="205" t="s">
        <v>127</v>
      </c>
      <c r="C24" s="206" t="s">
        <v>127</v>
      </c>
      <c r="D24" s="207" t="s">
        <v>127</v>
      </c>
      <c r="E24" s="205" t="s">
        <v>127</v>
      </c>
      <c r="F24" s="206" t="s">
        <v>127</v>
      </c>
      <c r="G24" s="207" t="s">
        <v>127</v>
      </c>
      <c r="H24" s="205" t="s">
        <v>127</v>
      </c>
      <c r="I24" s="206" t="s">
        <v>127</v>
      </c>
      <c r="J24" s="208" t="s">
        <v>127</v>
      </c>
    </row>
    <row r="25" spans="1:10" x14ac:dyDescent="0.25">
      <c r="A25" s="29" t="s">
        <v>38</v>
      </c>
      <c r="B25" s="205" t="s">
        <v>128</v>
      </c>
      <c r="C25" s="206">
        <v>0.46</v>
      </c>
      <c r="D25" s="207" t="s">
        <v>128</v>
      </c>
      <c r="E25" s="205" t="s">
        <v>128</v>
      </c>
      <c r="F25" s="206">
        <v>0.71</v>
      </c>
      <c r="G25" s="207" t="s">
        <v>128</v>
      </c>
      <c r="H25" s="205" t="s">
        <v>128</v>
      </c>
      <c r="I25" s="206">
        <v>1.17</v>
      </c>
      <c r="J25" s="208" t="s">
        <v>128</v>
      </c>
    </row>
    <row r="26" spans="1:10" x14ac:dyDescent="0.25">
      <c r="A26" s="29" t="s">
        <v>39</v>
      </c>
      <c r="B26" s="205" t="s">
        <v>127</v>
      </c>
      <c r="C26" s="206" t="s">
        <v>127</v>
      </c>
      <c r="D26" s="207" t="s">
        <v>127</v>
      </c>
      <c r="E26" s="205" t="s">
        <v>127</v>
      </c>
      <c r="F26" s="206" t="s">
        <v>127</v>
      </c>
      <c r="G26" s="207" t="s">
        <v>127</v>
      </c>
      <c r="H26" s="205" t="s">
        <v>127</v>
      </c>
      <c r="I26" s="206" t="s">
        <v>127</v>
      </c>
      <c r="J26" s="208" t="s">
        <v>127</v>
      </c>
    </row>
    <row r="27" spans="1:10" x14ac:dyDescent="0.25">
      <c r="A27" s="29" t="s">
        <v>40</v>
      </c>
      <c r="B27" s="205">
        <v>0</v>
      </c>
      <c r="C27" s="206">
        <v>7</v>
      </c>
      <c r="D27" s="207" t="s">
        <v>128</v>
      </c>
      <c r="E27" s="205">
        <v>0.2</v>
      </c>
      <c r="F27" s="206">
        <v>2.5</v>
      </c>
      <c r="G27" s="207" t="s">
        <v>128</v>
      </c>
      <c r="H27" s="205">
        <v>0.2</v>
      </c>
      <c r="I27" s="206">
        <v>9.5</v>
      </c>
      <c r="J27" s="208" t="s">
        <v>128</v>
      </c>
    </row>
    <row r="28" spans="1:10" x14ac:dyDescent="0.25">
      <c r="A28" s="29" t="s">
        <v>41</v>
      </c>
      <c r="B28" s="205">
        <v>0</v>
      </c>
      <c r="C28" s="206">
        <v>1</v>
      </c>
      <c r="D28" s="207">
        <v>3.8</v>
      </c>
      <c r="E28" s="205">
        <v>0.2</v>
      </c>
      <c r="F28" s="206">
        <v>0.8</v>
      </c>
      <c r="G28" s="207">
        <v>0.95</v>
      </c>
      <c r="H28" s="205">
        <v>0.2</v>
      </c>
      <c r="I28" s="206">
        <v>1.8</v>
      </c>
      <c r="J28" s="208">
        <v>4.75</v>
      </c>
    </row>
    <row r="29" spans="1:10" x14ac:dyDescent="0.25">
      <c r="A29" s="29" t="s">
        <v>42</v>
      </c>
      <c r="B29" s="205">
        <v>0.82499999999999996</v>
      </c>
      <c r="C29" s="206">
        <v>2.4550000000000001</v>
      </c>
      <c r="D29" s="207">
        <v>2.9</v>
      </c>
      <c r="E29" s="205">
        <v>0.46</v>
      </c>
      <c r="F29" s="206" t="s">
        <v>127</v>
      </c>
      <c r="G29" s="207">
        <v>0.375</v>
      </c>
      <c r="H29" s="205">
        <v>1.2849999999999999</v>
      </c>
      <c r="I29" s="206">
        <v>2.4550000000000001</v>
      </c>
      <c r="J29" s="208">
        <v>3.2749999999999999</v>
      </c>
    </row>
    <row r="30" spans="1:10" x14ac:dyDescent="0.25">
      <c r="A30" s="29" t="s">
        <v>43</v>
      </c>
      <c r="B30" s="205" t="s">
        <v>127</v>
      </c>
      <c r="C30" s="206">
        <v>6</v>
      </c>
      <c r="D30" s="207" t="s">
        <v>127</v>
      </c>
      <c r="E30" s="205" t="s">
        <v>127</v>
      </c>
      <c r="F30" s="206">
        <v>2</v>
      </c>
      <c r="G30" s="207" t="s">
        <v>127</v>
      </c>
      <c r="H30" s="205" t="s">
        <v>127</v>
      </c>
      <c r="I30" s="206">
        <v>8</v>
      </c>
      <c r="J30" s="208" t="s">
        <v>127</v>
      </c>
    </row>
    <row r="31" spans="1:10" x14ac:dyDescent="0.25">
      <c r="A31" s="29" t="s">
        <v>44</v>
      </c>
      <c r="B31" s="205">
        <v>0</v>
      </c>
      <c r="C31" s="206">
        <v>4.5999999999999996</v>
      </c>
      <c r="D31" s="207">
        <v>0</v>
      </c>
      <c r="E31" s="205">
        <v>1</v>
      </c>
      <c r="F31" s="206">
        <v>2</v>
      </c>
      <c r="G31" s="207">
        <v>0</v>
      </c>
      <c r="H31" s="205">
        <v>1</v>
      </c>
      <c r="I31" s="206">
        <v>6.6</v>
      </c>
      <c r="J31" s="208">
        <v>0</v>
      </c>
    </row>
    <row r="32" spans="1:10" x14ac:dyDescent="0.25">
      <c r="A32" s="29" t="s">
        <v>45</v>
      </c>
      <c r="B32" s="205" t="s">
        <v>128</v>
      </c>
      <c r="C32" s="206" t="s">
        <v>128</v>
      </c>
      <c r="D32" s="207" t="s">
        <v>128</v>
      </c>
      <c r="E32" s="205" t="s">
        <v>128</v>
      </c>
      <c r="F32" s="206" t="s">
        <v>128</v>
      </c>
      <c r="G32" s="207" t="s">
        <v>128</v>
      </c>
      <c r="H32" s="205" t="s">
        <v>128</v>
      </c>
      <c r="I32" s="206" t="s">
        <v>128</v>
      </c>
      <c r="J32" s="208" t="s">
        <v>128</v>
      </c>
    </row>
    <row r="33" spans="1:10" x14ac:dyDescent="0.25">
      <c r="A33" s="29" t="s">
        <v>46</v>
      </c>
      <c r="B33" s="205" t="s">
        <v>127</v>
      </c>
      <c r="C33" s="206" t="s">
        <v>127</v>
      </c>
      <c r="D33" s="207">
        <v>3.7</v>
      </c>
      <c r="E33" s="205" t="s">
        <v>127</v>
      </c>
      <c r="F33" s="206" t="s">
        <v>127</v>
      </c>
      <c r="G33" s="207">
        <v>0.9</v>
      </c>
      <c r="H33" s="205" t="s">
        <v>127</v>
      </c>
      <c r="I33" s="206" t="s">
        <v>127</v>
      </c>
      <c r="J33" s="208">
        <v>4.5999999999999996</v>
      </c>
    </row>
    <row r="34" spans="1:10" x14ac:dyDescent="0.25">
      <c r="A34" s="29" t="s">
        <v>47</v>
      </c>
      <c r="B34" s="205">
        <v>2.2999999999999998</v>
      </c>
      <c r="C34" s="206">
        <v>0</v>
      </c>
      <c r="D34" s="207">
        <v>1.8</v>
      </c>
      <c r="E34" s="205">
        <v>0.5</v>
      </c>
      <c r="F34" s="206">
        <v>0</v>
      </c>
      <c r="G34" s="207">
        <v>0.16</v>
      </c>
      <c r="H34" s="205">
        <v>2.8</v>
      </c>
      <c r="I34" s="206">
        <v>0</v>
      </c>
      <c r="J34" s="208">
        <v>1.96</v>
      </c>
    </row>
    <row r="35" spans="1:10" x14ac:dyDescent="0.25">
      <c r="A35" s="29" t="s">
        <v>48</v>
      </c>
      <c r="B35" s="205">
        <v>0.5</v>
      </c>
      <c r="C35" s="206">
        <v>5</v>
      </c>
      <c r="D35" s="207">
        <v>2.5</v>
      </c>
      <c r="E35" s="205" t="s">
        <v>127</v>
      </c>
      <c r="F35" s="206" t="s">
        <v>127</v>
      </c>
      <c r="G35" s="207" t="s">
        <v>127</v>
      </c>
      <c r="H35" s="205">
        <v>0.5</v>
      </c>
      <c r="I35" s="206">
        <v>5</v>
      </c>
      <c r="J35" s="208">
        <v>2.5</v>
      </c>
    </row>
    <row r="36" spans="1:10" x14ac:dyDescent="0.25">
      <c r="A36" s="29" t="s">
        <v>49</v>
      </c>
      <c r="B36" s="205" t="s">
        <v>127</v>
      </c>
      <c r="C36" s="206" t="s">
        <v>127</v>
      </c>
      <c r="D36" s="207" t="s">
        <v>127</v>
      </c>
      <c r="E36" s="205" t="s">
        <v>127</v>
      </c>
      <c r="F36" s="206" t="s">
        <v>127</v>
      </c>
      <c r="G36" s="207" t="s">
        <v>127</v>
      </c>
      <c r="H36" s="205" t="s">
        <v>127</v>
      </c>
      <c r="I36" s="206" t="s">
        <v>127</v>
      </c>
      <c r="J36" s="208" t="s">
        <v>127</v>
      </c>
    </row>
    <row r="37" spans="1:10" x14ac:dyDescent="0.25">
      <c r="A37" s="29" t="s">
        <v>50</v>
      </c>
      <c r="B37" s="205" t="s">
        <v>128</v>
      </c>
      <c r="C37" s="206" t="s">
        <v>128</v>
      </c>
      <c r="D37" s="207" t="s">
        <v>128</v>
      </c>
      <c r="E37" s="205" t="s">
        <v>128</v>
      </c>
      <c r="F37" s="206" t="s">
        <v>128</v>
      </c>
      <c r="G37" s="207" t="s">
        <v>128</v>
      </c>
      <c r="H37" s="205" t="s">
        <v>128</v>
      </c>
      <c r="I37" s="206" t="s">
        <v>128</v>
      </c>
      <c r="J37" s="208" t="s">
        <v>128</v>
      </c>
    </row>
    <row r="38" spans="1:10" x14ac:dyDescent="0.25">
      <c r="A38" s="29" t="s">
        <v>51</v>
      </c>
      <c r="B38" s="205">
        <v>0.15</v>
      </c>
      <c r="C38" s="206">
        <v>1</v>
      </c>
      <c r="D38" s="207">
        <v>0</v>
      </c>
      <c r="E38" s="205">
        <v>0.15</v>
      </c>
      <c r="F38" s="206">
        <v>0</v>
      </c>
      <c r="G38" s="207">
        <v>0</v>
      </c>
      <c r="H38" s="205">
        <v>0.3</v>
      </c>
      <c r="I38" s="206">
        <v>1</v>
      </c>
      <c r="J38" s="208">
        <v>0</v>
      </c>
    </row>
    <row r="39" spans="1:10" x14ac:dyDescent="0.25">
      <c r="A39" s="29" t="s">
        <v>52</v>
      </c>
      <c r="B39" s="205">
        <v>0.1</v>
      </c>
      <c r="C39" s="206">
        <v>5.2</v>
      </c>
      <c r="D39" s="207" t="s">
        <v>128</v>
      </c>
      <c r="E39" s="205">
        <v>0.4</v>
      </c>
      <c r="F39" s="206" t="s">
        <v>128</v>
      </c>
      <c r="G39" s="207" t="s">
        <v>128</v>
      </c>
      <c r="H39" s="205">
        <v>0.5</v>
      </c>
      <c r="I39" s="206">
        <v>5.2</v>
      </c>
      <c r="J39" s="208" t="s">
        <v>128</v>
      </c>
    </row>
    <row r="40" spans="1:10" x14ac:dyDescent="0.25">
      <c r="A40" s="29" t="s">
        <v>53</v>
      </c>
      <c r="B40" s="205">
        <v>2</v>
      </c>
      <c r="C40" s="206">
        <v>0</v>
      </c>
      <c r="D40" s="207">
        <v>7.3</v>
      </c>
      <c r="E40" s="205">
        <v>1.5</v>
      </c>
      <c r="F40" s="206">
        <v>0</v>
      </c>
      <c r="G40" s="207">
        <v>3</v>
      </c>
      <c r="H40" s="205">
        <v>3.5</v>
      </c>
      <c r="I40" s="206">
        <v>0</v>
      </c>
      <c r="J40" s="208">
        <v>10.3</v>
      </c>
    </row>
    <row r="41" spans="1:10" x14ac:dyDescent="0.25">
      <c r="A41" s="29" t="s">
        <v>54</v>
      </c>
      <c r="B41" s="205" t="s">
        <v>127</v>
      </c>
      <c r="C41" s="206">
        <v>1</v>
      </c>
      <c r="D41" s="207">
        <v>6</v>
      </c>
      <c r="E41" s="205">
        <v>0.5</v>
      </c>
      <c r="F41" s="206" t="s">
        <v>127</v>
      </c>
      <c r="G41" s="207" t="s">
        <v>127</v>
      </c>
      <c r="H41" s="205">
        <v>0.5</v>
      </c>
      <c r="I41" s="206">
        <v>1</v>
      </c>
      <c r="J41" s="208">
        <v>6</v>
      </c>
    </row>
    <row r="42" spans="1:10" x14ac:dyDescent="0.25">
      <c r="A42" s="29" t="s">
        <v>55</v>
      </c>
      <c r="B42" s="205" t="s">
        <v>128</v>
      </c>
      <c r="C42" s="206" t="s">
        <v>128</v>
      </c>
      <c r="D42" s="207" t="s">
        <v>128</v>
      </c>
      <c r="E42" s="205" t="s">
        <v>128</v>
      </c>
      <c r="F42" s="206" t="s">
        <v>128</v>
      </c>
      <c r="G42" s="207" t="s">
        <v>128</v>
      </c>
      <c r="H42" s="205" t="s">
        <v>128</v>
      </c>
      <c r="I42" s="206" t="s">
        <v>128</v>
      </c>
      <c r="J42" s="208" t="s">
        <v>128</v>
      </c>
    </row>
    <row r="43" spans="1:10" x14ac:dyDescent="0.25">
      <c r="A43" s="29" t="s">
        <v>56</v>
      </c>
      <c r="B43" s="205">
        <v>5</v>
      </c>
      <c r="C43" s="206">
        <v>5</v>
      </c>
      <c r="D43" s="207" t="s">
        <v>128</v>
      </c>
      <c r="E43" s="205">
        <v>0.5</v>
      </c>
      <c r="F43" s="206">
        <v>0</v>
      </c>
      <c r="G43" s="207" t="s">
        <v>128</v>
      </c>
      <c r="H43" s="205">
        <v>5.5</v>
      </c>
      <c r="I43" s="206">
        <v>5</v>
      </c>
      <c r="J43" s="208" t="s">
        <v>128</v>
      </c>
    </row>
    <row r="44" spans="1:10" x14ac:dyDescent="0.25">
      <c r="A44" s="29" t="s">
        <v>57</v>
      </c>
      <c r="B44" s="205" t="s">
        <v>128</v>
      </c>
      <c r="C44" s="206" t="s">
        <v>128</v>
      </c>
      <c r="D44" s="207" t="s">
        <v>128</v>
      </c>
      <c r="E44" s="205" t="s">
        <v>128</v>
      </c>
      <c r="F44" s="206" t="s">
        <v>128</v>
      </c>
      <c r="G44" s="207" t="s">
        <v>128</v>
      </c>
      <c r="H44" s="205" t="s">
        <v>128</v>
      </c>
      <c r="I44" s="206" t="s">
        <v>128</v>
      </c>
      <c r="J44" s="208" t="s">
        <v>128</v>
      </c>
    </row>
    <row r="45" spans="1:10" x14ac:dyDescent="0.25">
      <c r="A45" s="29" t="s">
        <v>58</v>
      </c>
      <c r="B45" s="205">
        <v>0.6</v>
      </c>
      <c r="C45" s="206">
        <v>0</v>
      </c>
      <c r="D45" s="207">
        <v>21.585000000000001</v>
      </c>
      <c r="E45" s="205">
        <v>1.1000000000000001</v>
      </c>
      <c r="F45" s="206">
        <v>0</v>
      </c>
      <c r="G45" s="207">
        <v>4.32</v>
      </c>
      <c r="H45" s="205">
        <v>1.7</v>
      </c>
      <c r="I45" s="206">
        <v>0</v>
      </c>
      <c r="J45" s="208">
        <v>25.905000000000001</v>
      </c>
    </row>
    <row r="46" spans="1:10" x14ac:dyDescent="0.25">
      <c r="A46" s="29" t="s">
        <v>59</v>
      </c>
      <c r="B46" s="205" t="s">
        <v>127</v>
      </c>
      <c r="C46" s="206" t="s">
        <v>127</v>
      </c>
      <c r="D46" s="207">
        <v>6.05</v>
      </c>
      <c r="E46" s="205" t="s">
        <v>127</v>
      </c>
      <c r="F46" s="206" t="s">
        <v>127</v>
      </c>
      <c r="G46" s="207">
        <v>2.98</v>
      </c>
      <c r="H46" s="205" t="s">
        <v>127</v>
      </c>
      <c r="I46" s="206" t="s">
        <v>127</v>
      </c>
      <c r="J46" s="208">
        <v>9.0299999999999994</v>
      </c>
    </row>
    <row r="47" spans="1:10" x14ac:dyDescent="0.25">
      <c r="A47" s="29" t="s">
        <v>60</v>
      </c>
      <c r="B47" s="205" t="s">
        <v>127</v>
      </c>
      <c r="C47" s="206" t="s">
        <v>127</v>
      </c>
      <c r="D47" s="207" t="s">
        <v>127</v>
      </c>
      <c r="E47" s="205" t="s">
        <v>127</v>
      </c>
      <c r="F47" s="206" t="s">
        <v>127</v>
      </c>
      <c r="G47" s="207" t="s">
        <v>127</v>
      </c>
      <c r="H47" s="205" t="s">
        <v>127</v>
      </c>
      <c r="I47" s="206" t="s">
        <v>127</v>
      </c>
      <c r="J47" s="208" t="s">
        <v>127</v>
      </c>
    </row>
    <row r="48" spans="1:10" x14ac:dyDescent="0.25">
      <c r="A48" s="29" t="s">
        <v>61</v>
      </c>
      <c r="B48" s="205">
        <v>0</v>
      </c>
      <c r="C48" s="206">
        <v>1</v>
      </c>
      <c r="D48" s="207">
        <v>2.8</v>
      </c>
      <c r="E48" s="205">
        <v>1</v>
      </c>
      <c r="F48" s="206">
        <v>0.1</v>
      </c>
      <c r="G48" s="207">
        <v>1.1000000000000001</v>
      </c>
      <c r="H48" s="205">
        <v>1</v>
      </c>
      <c r="I48" s="206">
        <v>1.1000000000000001</v>
      </c>
      <c r="J48" s="208">
        <v>3.9</v>
      </c>
    </row>
    <row r="49" spans="1:10" x14ac:dyDescent="0.25">
      <c r="A49" s="29" t="s">
        <v>62</v>
      </c>
      <c r="B49" s="205" t="s">
        <v>128</v>
      </c>
      <c r="C49" s="206">
        <v>0</v>
      </c>
      <c r="D49" s="207">
        <v>3.49</v>
      </c>
      <c r="E49" s="205" t="s">
        <v>128</v>
      </c>
      <c r="F49" s="206">
        <v>0</v>
      </c>
      <c r="G49" s="207">
        <v>1.1499999999999999</v>
      </c>
      <c r="H49" s="205" t="s">
        <v>128</v>
      </c>
      <c r="I49" s="206">
        <v>0</v>
      </c>
      <c r="J49" s="208">
        <v>4.6399999999999997</v>
      </c>
    </row>
    <row r="50" spans="1:10" x14ac:dyDescent="0.25">
      <c r="A50" s="29" t="s">
        <v>63</v>
      </c>
      <c r="B50" s="205" t="s">
        <v>127</v>
      </c>
      <c r="C50" s="206" t="s">
        <v>127</v>
      </c>
      <c r="D50" s="207">
        <v>3.3</v>
      </c>
      <c r="E50" s="205" t="s">
        <v>127</v>
      </c>
      <c r="F50" s="206" t="s">
        <v>127</v>
      </c>
      <c r="G50" s="207">
        <v>0.3</v>
      </c>
      <c r="H50" s="205" t="s">
        <v>127</v>
      </c>
      <c r="I50" s="206" t="s">
        <v>127</v>
      </c>
      <c r="J50" s="208">
        <v>3.6</v>
      </c>
    </row>
    <row r="51" spans="1:10" x14ac:dyDescent="0.25">
      <c r="A51" s="29" t="s">
        <v>64</v>
      </c>
      <c r="B51" s="205">
        <v>0</v>
      </c>
      <c r="C51" s="206">
        <v>2</v>
      </c>
      <c r="D51" s="207">
        <v>1.45</v>
      </c>
      <c r="E51" s="205">
        <v>1</v>
      </c>
      <c r="F51" s="206">
        <v>0</v>
      </c>
      <c r="G51" s="207">
        <v>0.3</v>
      </c>
      <c r="H51" s="205">
        <v>1</v>
      </c>
      <c r="I51" s="206">
        <v>2</v>
      </c>
      <c r="J51" s="208">
        <v>1.75</v>
      </c>
    </row>
    <row r="52" spans="1:10" x14ac:dyDescent="0.25">
      <c r="A52" s="29" t="s">
        <v>65</v>
      </c>
      <c r="B52" s="205" t="s">
        <v>128</v>
      </c>
      <c r="C52" s="206" t="s">
        <v>128</v>
      </c>
      <c r="D52" s="207">
        <v>2</v>
      </c>
      <c r="E52" s="205" t="s">
        <v>128</v>
      </c>
      <c r="F52" s="206" t="s">
        <v>128</v>
      </c>
      <c r="G52" s="207">
        <v>1.2</v>
      </c>
      <c r="H52" s="205" t="s">
        <v>128</v>
      </c>
      <c r="I52" s="206" t="s">
        <v>128</v>
      </c>
      <c r="J52" s="208">
        <v>3.2</v>
      </c>
    </row>
    <row r="53" spans="1:10" x14ac:dyDescent="0.25">
      <c r="A53" s="29" t="s">
        <v>66</v>
      </c>
      <c r="B53" s="205" t="s">
        <v>127</v>
      </c>
      <c r="C53" s="206" t="s">
        <v>127</v>
      </c>
      <c r="D53" s="207" t="s">
        <v>127</v>
      </c>
      <c r="E53" s="205" t="s">
        <v>127</v>
      </c>
      <c r="F53" s="206" t="s">
        <v>127</v>
      </c>
      <c r="G53" s="207" t="s">
        <v>127</v>
      </c>
      <c r="H53" s="205" t="s">
        <v>127</v>
      </c>
      <c r="I53" s="206" t="s">
        <v>127</v>
      </c>
      <c r="J53" s="208" t="s">
        <v>127</v>
      </c>
    </row>
    <row r="54" spans="1:10" x14ac:dyDescent="0.25">
      <c r="A54" s="29" t="s">
        <v>67</v>
      </c>
      <c r="B54" s="205" t="s">
        <v>128</v>
      </c>
      <c r="C54" s="206">
        <v>0</v>
      </c>
      <c r="D54" s="207" t="s">
        <v>128</v>
      </c>
      <c r="E54" s="205" t="s">
        <v>128</v>
      </c>
      <c r="F54" s="206">
        <v>0</v>
      </c>
      <c r="G54" s="207" t="s">
        <v>128</v>
      </c>
      <c r="H54" s="205" t="s">
        <v>128</v>
      </c>
      <c r="I54" s="206">
        <v>0</v>
      </c>
      <c r="J54" s="208" t="s">
        <v>128</v>
      </c>
    </row>
    <row r="55" spans="1:10" x14ac:dyDescent="0.25">
      <c r="A55" s="29" t="s">
        <v>68</v>
      </c>
      <c r="B55" s="205" t="s">
        <v>128</v>
      </c>
      <c r="C55" s="206" t="s">
        <v>128</v>
      </c>
      <c r="D55" s="207" t="s">
        <v>128</v>
      </c>
      <c r="E55" s="205" t="s">
        <v>128</v>
      </c>
      <c r="F55" s="206" t="s">
        <v>128</v>
      </c>
      <c r="G55" s="207" t="s">
        <v>128</v>
      </c>
      <c r="H55" s="205" t="s">
        <v>128</v>
      </c>
      <c r="I55" s="206" t="s">
        <v>128</v>
      </c>
      <c r="J55" s="208" t="s">
        <v>128</v>
      </c>
    </row>
    <row r="56" spans="1:10" x14ac:dyDescent="0.25">
      <c r="A56" s="29" t="s">
        <v>69</v>
      </c>
      <c r="B56" s="205">
        <v>0</v>
      </c>
      <c r="C56" s="206">
        <v>3</v>
      </c>
      <c r="D56" s="207">
        <v>2.8</v>
      </c>
      <c r="E56" s="205">
        <v>1.25</v>
      </c>
      <c r="F56" s="206">
        <v>0</v>
      </c>
      <c r="G56" s="207">
        <v>0</v>
      </c>
      <c r="H56" s="205">
        <v>1.25</v>
      </c>
      <c r="I56" s="206">
        <v>3</v>
      </c>
      <c r="J56" s="208">
        <v>2.8</v>
      </c>
    </row>
    <row r="57" spans="1:10" x14ac:dyDescent="0.25">
      <c r="A57" s="29" t="s">
        <v>70</v>
      </c>
      <c r="B57" s="205">
        <v>12</v>
      </c>
      <c r="C57" s="206">
        <v>12</v>
      </c>
      <c r="D57" s="207">
        <v>0</v>
      </c>
      <c r="E57" s="205">
        <v>6</v>
      </c>
      <c r="F57" s="206">
        <v>0</v>
      </c>
      <c r="G57" s="207">
        <v>0</v>
      </c>
      <c r="H57" s="205">
        <v>18</v>
      </c>
      <c r="I57" s="206">
        <v>12</v>
      </c>
      <c r="J57" s="208">
        <v>0</v>
      </c>
    </row>
    <row r="58" spans="1:10" x14ac:dyDescent="0.25">
      <c r="A58" s="29" t="s">
        <v>71</v>
      </c>
      <c r="B58" s="205" t="s">
        <v>127</v>
      </c>
      <c r="C58" s="206" t="s">
        <v>127</v>
      </c>
      <c r="D58" s="207">
        <v>0.8</v>
      </c>
      <c r="E58" s="205">
        <v>0.25</v>
      </c>
      <c r="F58" s="206" t="s">
        <v>127</v>
      </c>
      <c r="G58" s="207" t="s">
        <v>127</v>
      </c>
      <c r="H58" s="205">
        <v>0.25</v>
      </c>
      <c r="I58" s="206" t="s">
        <v>127</v>
      </c>
      <c r="J58" s="208">
        <v>0.8</v>
      </c>
    </row>
    <row r="59" spans="1:10" x14ac:dyDescent="0.25">
      <c r="A59" s="29" t="s">
        <v>72</v>
      </c>
      <c r="B59" s="205">
        <v>0.1</v>
      </c>
      <c r="C59" s="206">
        <v>0.25</v>
      </c>
      <c r="D59" s="207">
        <v>0.25</v>
      </c>
      <c r="E59" s="205">
        <v>0.05</v>
      </c>
      <c r="F59" s="206" t="s">
        <v>127</v>
      </c>
      <c r="G59" s="207">
        <v>0.1</v>
      </c>
      <c r="H59" s="205">
        <v>0.15</v>
      </c>
      <c r="I59" s="206">
        <v>0.25</v>
      </c>
      <c r="J59" s="208">
        <v>0.35</v>
      </c>
    </row>
    <row r="60" spans="1:10" x14ac:dyDescent="0.25">
      <c r="A60" s="29" t="s">
        <v>73</v>
      </c>
      <c r="B60" s="205">
        <v>0</v>
      </c>
      <c r="C60" s="206">
        <v>2.1</v>
      </c>
      <c r="D60" s="207">
        <v>0</v>
      </c>
      <c r="E60" s="205">
        <v>1</v>
      </c>
      <c r="F60" s="206">
        <v>0</v>
      </c>
      <c r="G60" s="207">
        <v>0</v>
      </c>
      <c r="H60" s="205">
        <v>1</v>
      </c>
      <c r="I60" s="206">
        <v>2.1</v>
      </c>
      <c r="J60" s="208">
        <v>0</v>
      </c>
    </row>
    <row r="61" spans="1:10" x14ac:dyDescent="0.25">
      <c r="A61" s="29" t="s">
        <v>74</v>
      </c>
      <c r="B61" s="205" t="s">
        <v>128</v>
      </c>
      <c r="C61" s="206" t="s">
        <v>128</v>
      </c>
      <c r="D61" s="207" t="s">
        <v>128</v>
      </c>
      <c r="E61" s="205" t="s">
        <v>128</v>
      </c>
      <c r="F61" s="206" t="s">
        <v>128</v>
      </c>
      <c r="G61" s="207" t="s">
        <v>128</v>
      </c>
      <c r="H61" s="205" t="s">
        <v>128</v>
      </c>
      <c r="I61" s="206" t="s">
        <v>128</v>
      </c>
      <c r="J61" s="208" t="s">
        <v>128</v>
      </c>
    </row>
    <row r="62" spans="1:10" x14ac:dyDescent="0.25">
      <c r="A62" s="29" t="s">
        <v>75</v>
      </c>
      <c r="B62" s="205">
        <v>113.3</v>
      </c>
      <c r="C62" s="206">
        <v>0</v>
      </c>
      <c r="D62" s="207">
        <v>3</v>
      </c>
      <c r="E62" s="205">
        <v>0.7</v>
      </c>
      <c r="F62" s="206">
        <v>0</v>
      </c>
      <c r="G62" s="207">
        <v>0.5</v>
      </c>
      <c r="H62" s="205">
        <v>114</v>
      </c>
      <c r="I62" s="206">
        <v>0</v>
      </c>
      <c r="J62" s="208">
        <v>3.5</v>
      </c>
    </row>
    <row r="63" spans="1:10" x14ac:dyDescent="0.25">
      <c r="A63" s="7" t="s">
        <v>76</v>
      </c>
      <c r="B63" s="205" t="s">
        <v>127</v>
      </c>
      <c r="C63" s="206">
        <v>1.6</v>
      </c>
      <c r="D63" s="207">
        <v>0.8</v>
      </c>
      <c r="E63" s="205" t="s">
        <v>127</v>
      </c>
      <c r="F63" s="206">
        <v>0.1</v>
      </c>
      <c r="G63" s="207">
        <v>0.2</v>
      </c>
      <c r="H63" s="205" t="s">
        <v>127</v>
      </c>
      <c r="I63" s="206">
        <v>1.7</v>
      </c>
      <c r="J63" s="208">
        <v>1</v>
      </c>
    </row>
    <row r="64" spans="1:10" x14ac:dyDescent="0.25">
      <c r="A64" s="29" t="s">
        <v>77</v>
      </c>
      <c r="B64" s="205">
        <v>0</v>
      </c>
      <c r="C64" s="206">
        <v>3</v>
      </c>
      <c r="D64" s="207">
        <v>1.75</v>
      </c>
      <c r="E64" s="205">
        <v>0.6</v>
      </c>
      <c r="F64" s="206">
        <v>0.56000000000000005</v>
      </c>
      <c r="G64" s="207">
        <v>2</v>
      </c>
      <c r="H64" s="205">
        <v>0.6</v>
      </c>
      <c r="I64" s="206">
        <v>3.56</v>
      </c>
      <c r="J64" s="208">
        <v>3.75</v>
      </c>
    </row>
    <row r="65" spans="1:10" x14ac:dyDescent="0.25">
      <c r="A65" s="29" t="s">
        <v>78</v>
      </c>
      <c r="B65" s="205">
        <v>0.85</v>
      </c>
      <c r="C65" s="206">
        <v>1.1200000000000001</v>
      </c>
      <c r="D65" s="207">
        <v>2.4</v>
      </c>
      <c r="E65" s="205">
        <v>2.14</v>
      </c>
      <c r="F65" s="206">
        <v>0.92</v>
      </c>
      <c r="G65" s="207">
        <v>0.85</v>
      </c>
      <c r="H65" s="205">
        <v>2.99</v>
      </c>
      <c r="I65" s="206">
        <v>2.04</v>
      </c>
      <c r="J65" s="208">
        <v>3.25</v>
      </c>
    </row>
    <row r="66" spans="1:10" x14ac:dyDescent="0.25">
      <c r="A66" s="29" t="s">
        <v>79</v>
      </c>
      <c r="B66" s="205" t="s">
        <v>128</v>
      </c>
      <c r="C66" s="206" t="s">
        <v>128</v>
      </c>
      <c r="D66" s="207" t="s">
        <v>128</v>
      </c>
      <c r="E66" s="205" t="s">
        <v>128</v>
      </c>
      <c r="F66" s="206" t="s">
        <v>128</v>
      </c>
      <c r="G66" s="207" t="s">
        <v>128</v>
      </c>
      <c r="H66" s="205" t="s">
        <v>128</v>
      </c>
      <c r="I66" s="206" t="s">
        <v>128</v>
      </c>
      <c r="J66" s="208" t="s">
        <v>128</v>
      </c>
    </row>
    <row r="67" spans="1:10" x14ac:dyDescent="0.25">
      <c r="A67" s="29" t="s">
        <v>80</v>
      </c>
      <c r="B67" s="205" t="s">
        <v>127</v>
      </c>
      <c r="C67" s="206">
        <v>4.5</v>
      </c>
      <c r="D67" s="207">
        <v>0.1</v>
      </c>
      <c r="E67" s="205">
        <v>0.3</v>
      </c>
      <c r="F67" s="206" t="s">
        <v>127</v>
      </c>
      <c r="G67" s="207">
        <v>0.18</v>
      </c>
      <c r="H67" s="205">
        <v>0.3</v>
      </c>
      <c r="I67" s="206">
        <v>4.5</v>
      </c>
      <c r="J67" s="208">
        <v>0.28000000000000003</v>
      </c>
    </row>
    <row r="68" spans="1:10" x14ac:dyDescent="0.25">
      <c r="A68" s="29" t="s">
        <v>81</v>
      </c>
      <c r="B68" s="205" t="s">
        <v>127</v>
      </c>
      <c r="C68" s="206" t="s">
        <v>127</v>
      </c>
      <c r="D68" s="207" t="s">
        <v>127</v>
      </c>
      <c r="E68" s="205" t="s">
        <v>127</v>
      </c>
      <c r="F68" s="206" t="s">
        <v>127</v>
      </c>
      <c r="G68" s="207" t="s">
        <v>127</v>
      </c>
      <c r="H68" s="205" t="s">
        <v>127</v>
      </c>
      <c r="I68" s="206" t="s">
        <v>127</v>
      </c>
      <c r="J68" s="208" t="s">
        <v>127</v>
      </c>
    </row>
    <row r="69" spans="1:10" x14ac:dyDescent="0.25">
      <c r="A69" s="29" t="s">
        <v>82</v>
      </c>
      <c r="B69" s="205" t="s">
        <v>128</v>
      </c>
      <c r="C69" s="206" t="s">
        <v>128</v>
      </c>
      <c r="D69" s="207" t="s">
        <v>128</v>
      </c>
      <c r="E69" s="205" t="s">
        <v>128</v>
      </c>
      <c r="F69" s="206" t="s">
        <v>128</v>
      </c>
      <c r="G69" s="207" t="s">
        <v>128</v>
      </c>
      <c r="H69" s="205" t="s">
        <v>128</v>
      </c>
      <c r="I69" s="206" t="s">
        <v>128</v>
      </c>
      <c r="J69" s="208" t="s">
        <v>128</v>
      </c>
    </row>
    <row r="70" spans="1:10" x14ac:dyDescent="0.25">
      <c r="A70" s="29" t="s">
        <v>83</v>
      </c>
      <c r="B70" s="205" t="s">
        <v>127</v>
      </c>
      <c r="C70" s="206" t="s">
        <v>127</v>
      </c>
      <c r="D70" s="207" t="s">
        <v>127</v>
      </c>
      <c r="E70" s="205" t="s">
        <v>127</v>
      </c>
      <c r="F70" s="206" t="s">
        <v>127</v>
      </c>
      <c r="G70" s="207" t="s">
        <v>127</v>
      </c>
      <c r="H70" s="205" t="s">
        <v>127</v>
      </c>
      <c r="I70" s="206" t="s">
        <v>127</v>
      </c>
      <c r="J70" s="208" t="s">
        <v>127</v>
      </c>
    </row>
    <row r="71" spans="1:10" x14ac:dyDescent="0.25">
      <c r="A71" s="29" t="s">
        <v>84</v>
      </c>
      <c r="B71" s="205">
        <v>0</v>
      </c>
      <c r="C71" s="206">
        <v>0</v>
      </c>
      <c r="D71" s="207">
        <v>4.0999999999999996</v>
      </c>
      <c r="E71" s="205">
        <v>1.5</v>
      </c>
      <c r="F71" s="206">
        <v>0</v>
      </c>
      <c r="G71" s="207">
        <v>2</v>
      </c>
      <c r="H71" s="205">
        <v>1.5</v>
      </c>
      <c r="I71" s="206">
        <v>0</v>
      </c>
      <c r="J71" s="208">
        <v>6.1</v>
      </c>
    </row>
    <row r="72" spans="1:10" x14ac:dyDescent="0.25">
      <c r="A72" s="29" t="s">
        <v>85</v>
      </c>
      <c r="B72" s="205">
        <v>0.7</v>
      </c>
      <c r="C72" s="206">
        <v>0</v>
      </c>
      <c r="D72" s="207">
        <v>2.1800000000000002</v>
      </c>
      <c r="E72" s="205">
        <v>0.3</v>
      </c>
      <c r="F72" s="206">
        <v>0</v>
      </c>
      <c r="G72" s="207">
        <v>1.23</v>
      </c>
      <c r="H72" s="205">
        <v>1</v>
      </c>
      <c r="I72" s="206">
        <v>0</v>
      </c>
      <c r="J72" s="208">
        <v>3.41</v>
      </c>
    </row>
    <row r="73" spans="1:10" x14ac:dyDescent="0.25">
      <c r="A73" s="29" t="s">
        <v>86</v>
      </c>
      <c r="B73" s="205" t="s">
        <v>127</v>
      </c>
      <c r="C73" s="206" t="s">
        <v>127</v>
      </c>
      <c r="D73" s="207">
        <v>11</v>
      </c>
      <c r="E73" s="205" t="s">
        <v>127</v>
      </c>
      <c r="F73" s="206" t="s">
        <v>127</v>
      </c>
      <c r="G73" s="207">
        <v>3</v>
      </c>
      <c r="H73" s="205" t="s">
        <v>127</v>
      </c>
      <c r="I73" s="206" t="s">
        <v>127</v>
      </c>
      <c r="J73" s="208">
        <v>14</v>
      </c>
    </row>
    <row r="74" spans="1:10" x14ac:dyDescent="0.25">
      <c r="A74" s="29" t="s">
        <v>87</v>
      </c>
      <c r="B74" s="205">
        <v>0</v>
      </c>
      <c r="C74" s="206">
        <v>0</v>
      </c>
      <c r="D74" s="207">
        <v>0</v>
      </c>
      <c r="E74" s="205">
        <v>1</v>
      </c>
      <c r="F74" s="206">
        <v>0</v>
      </c>
      <c r="G74" s="207">
        <v>5.33</v>
      </c>
      <c r="H74" s="205">
        <v>1</v>
      </c>
      <c r="I74" s="206">
        <v>0</v>
      </c>
      <c r="J74" s="208">
        <v>5.33</v>
      </c>
    </row>
    <row r="75" spans="1:10" x14ac:dyDescent="0.25">
      <c r="A75" s="29" t="s">
        <v>88</v>
      </c>
      <c r="B75" s="205" t="s">
        <v>127</v>
      </c>
      <c r="C75" s="206" t="s">
        <v>127</v>
      </c>
      <c r="D75" s="207" t="s">
        <v>127</v>
      </c>
      <c r="E75" s="205" t="s">
        <v>127</v>
      </c>
      <c r="F75" s="206" t="s">
        <v>127</v>
      </c>
      <c r="G75" s="207" t="s">
        <v>127</v>
      </c>
      <c r="H75" s="205" t="s">
        <v>127</v>
      </c>
      <c r="I75" s="206" t="s">
        <v>127</v>
      </c>
      <c r="J75" s="208" t="s">
        <v>127</v>
      </c>
    </row>
    <row r="76" spans="1:10" x14ac:dyDescent="0.25">
      <c r="A76" s="29" t="s">
        <v>89</v>
      </c>
      <c r="B76" s="205" t="s">
        <v>127</v>
      </c>
      <c r="C76" s="206" t="s">
        <v>127</v>
      </c>
      <c r="D76" s="207" t="s">
        <v>127</v>
      </c>
      <c r="E76" s="205" t="s">
        <v>127</v>
      </c>
      <c r="F76" s="206" t="s">
        <v>127</v>
      </c>
      <c r="G76" s="207" t="s">
        <v>127</v>
      </c>
      <c r="H76" s="205" t="s">
        <v>127</v>
      </c>
      <c r="I76" s="206" t="s">
        <v>127</v>
      </c>
      <c r="J76" s="208" t="s">
        <v>127</v>
      </c>
    </row>
    <row r="77" spans="1:10" x14ac:dyDescent="0.25">
      <c r="A77" s="29" t="s">
        <v>90</v>
      </c>
      <c r="B77" s="205">
        <v>1</v>
      </c>
      <c r="C77" s="206">
        <v>0</v>
      </c>
      <c r="D77" s="207">
        <v>4</v>
      </c>
      <c r="E77" s="205">
        <v>2</v>
      </c>
      <c r="F77" s="206">
        <v>0</v>
      </c>
      <c r="G77" s="207">
        <v>3</v>
      </c>
      <c r="H77" s="205">
        <v>3</v>
      </c>
      <c r="I77" s="206">
        <v>0</v>
      </c>
      <c r="J77" s="208">
        <v>7</v>
      </c>
    </row>
    <row r="78" spans="1:10" x14ac:dyDescent="0.25">
      <c r="A78" s="29" t="s">
        <v>91</v>
      </c>
      <c r="B78" s="205" t="s">
        <v>127</v>
      </c>
      <c r="C78" s="206" t="s">
        <v>127</v>
      </c>
      <c r="D78" s="207" t="s">
        <v>127</v>
      </c>
      <c r="E78" s="205" t="s">
        <v>127</v>
      </c>
      <c r="F78" s="206" t="s">
        <v>127</v>
      </c>
      <c r="G78" s="207" t="s">
        <v>127</v>
      </c>
      <c r="H78" s="205" t="s">
        <v>127</v>
      </c>
      <c r="I78" s="206" t="s">
        <v>127</v>
      </c>
      <c r="J78" s="208" t="s">
        <v>127</v>
      </c>
    </row>
    <row r="79" spans="1:10" x14ac:dyDescent="0.25">
      <c r="A79" s="29" t="s">
        <v>92</v>
      </c>
      <c r="B79" s="205">
        <v>0</v>
      </c>
      <c r="C79" s="206">
        <v>0</v>
      </c>
      <c r="D79" s="207">
        <v>2.4</v>
      </c>
      <c r="E79" s="205">
        <v>2</v>
      </c>
      <c r="F79" s="206">
        <v>0</v>
      </c>
      <c r="G79" s="207">
        <v>0.6</v>
      </c>
      <c r="H79" s="205">
        <v>2</v>
      </c>
      <c r="I79" s="206">
        <v>0</v>
      </c>
      <c r="J79" s="208">
        <v>3</v>
      </c>
    </row>
    <row r="80" spans="1:10" x14ac:dyDescent="0.25">
      <c r="A80" s="29" t="s">
        <v>93</v>
      </c>
      <c r="B80" s="205" t="s">
        <v>128</v>
      </c>
      <c r="C80" s="206" t="s">
        <v>128</v>
      </c>
      <c r="D80" s="207">
        <v>1.95</v>
      </c>
      <c r="E80" s="205" t="s">
        <v>128</v>
      </c>
      <c r="F80" s="206" t="s">
        <v>128</v>
      </c>
      <c r="G80" s="207">
        <v>0.63</v>
      </c>
      <c r="H80" s="205" t="s">
        <v>128</v>
      </c>
      <c r="I80" s="206" t="s">
        <v>128</v>
      </c>
      <c r="J80" s="208">
        <v>2.58</v>
      </c>
    </row>
    <row r="81" spans="1:10" x14ac:dyDescent="0.25">
      <c r="A81" s="29" t="s">
        <v>94</v>
      </c>
      <c r="B81" s="205" t="s">
        <v>128</v>
      </c>
      <c r="C81" s="206" t="s">
        <v>128</v>
      </c>
      <c r="D81" s="207">
        <v>3.45</v>
      </c>
      <c r="E81" s="205" t="s">
        <v>128</v>
      </c>
      <c r="F81" s="206" t="s">
        <v>128</v>
      </c>
      <c r="G81" s="207">
        <v>1.03</v>
      </c>
      <c r="H81" s="205" t="s">
        <v>128</v>
      </c>
      <c r="I81" s="206" t="s">
        <v>128</v>
      </c>
      <c r="J81" s="208">
        <v>4.4800000000000004</v>
      </c>
    </row>
    <row r="82" spans="1:10" x14ac:dyDescent="0.25">
      <c r="A82" s="29" t="s">
        <v>95</v>
      </c>
      <c r="B82" s="205">
        <v>0</v>
      </c>
      <c r="C82" s="206">
        <v>2</v>
      </c>
      <c r="D82" s="207">
        <v>0</v>
      </c>
      <c r="E82" s="205">
        <v>0</v>
      </c>
      <c r="F82" s="206">
        <v>0.1</v>
      </c>
      <c r="G82" s="207">
        <v>0</v>
      </c>
      <c r="H82" s="205">
        <v>0</v>
      </c>
      <c r="I82" s="206">
        <v>2.1</v>
      </c>
      <c r="J82" s="208">
        <v>0</v>
      </c>
    </row>
    <row r="83" spans="1:10" x14ac:dyDescent="0.25">
      <c r="A83" s="29" t="s">
        <v>96</v>
      </c>
      <c r="B83" s="205">
        <v>0</v>
      </c>
      <c r="C83" s="206">
        <v>7</v>
      </c>
      <c r="D83" s="207">
        <v>0</v>
      </c>
      <c r="E83" s="205">
        <v>0.5</v>
      </c>
      <c r="F83" s="206">
        <v>0</v>
      </c>
      <c r="G83" s="207">
        <v>0</v>
      </c>
      <c r="H83" s="205">
        <v>0.5</v>
      </c>
      <c r="I83" s="206">
        <v>7</v>
      </c>
      <c r="J83" s="208">
        <v>0</v>
      </c>
    </row>
    <row r="84" spans="1:10" x14ac:dyDescent="0.25">
      <c r="A84" s="29" t="s">
        <v>97</v>
      </c>
      <c r="B84" s="205" t="s">
        <v>127</v>
      </c>
      <c r="C84" s="206" t="s">
        <v>127</v>
      </c>
      <c r="D84" s="207" t="s">
        <v>127</v>
      </c>
      <c r="E84" s="205" t="s">
        <v>127</v>
      </c>
      <c r="F84" s="206" t="s">
        <v>127</v>
      </c>
      <c r="G84" s="207" t="s">
        <v>127</v>
      </c>
      <c r="H84" s="205" t="s">
        <v>127</v>
      </c>
      <c r="I84" s="206" t="s">
        <v>127</v>
      </c>
      <c r="J84" s="208" t="s">
        <v>127</v>
      </c>
    </row>
    <row r="85" spans="1:10" x14ac:dyDescent="0.25">
      <c r="A85" s="29" t="s">
        <v>98</v>
      </c>
      <c r="B85" s="205" t="s">
        <v>127</v>
      </c>
      <c r="C85" s="206" t="s">
        <v>127</v>
      </c>
      <c r="D85" s="207" t="s">
        <v>127</v>
      </c>
      <c r="E85" s="205" t="s">
        <v>127</v>
      </c>
      <c r="F85" s="206" t="s">
        <v>127</v>
      </c>
      <c r="G85" s="207" t="s">
        <v>127</v>
      </c>
      <c r="H85" s="205" t="s">
        <v>127</v>
      </c>
      <c r="I85" s="206" t="s">
        <v>127</v>
      </c>
      <c r="J85" s="208" t="s">
        <v>127</v>
      </c>
    </row>
    <row r="86" spans="1:10" x14ac:dyDescent="0.25">
      <c r="A86" s="29" t="s">
        <v>99</v>
      </c>
      <c r="B86" s="205">
        <v>0</v>
      </c>
      <c r="C86" s="206">
        <v>2.9</v>
      </c>
      <c r="D86" s="207">
        <v>3.5</v>
      </c>
      <c r="E86" s="205">
        <v>1</v>
      </c>
      <c r="F86" s="206">
        <v>0</v>
      </c>
      <c r="G86" s="207">
        <v>0.6</v>
      </c>
      <c r="H86" s="205">
        <v>1</v>
      </c>
      <c r="I86" s="206">
        <v>2.9</v>
      </c>
      <c r="J86" s="208">
        <v>4.0999999999999996</v>
      </c>
    </row>
    <row r="87" spans="1:10" x14ac:dyDescent="0.25">
      <c r="A87" s="29" t="s">
        <v>100</v>
      </c>
      <c r="B87" s="205">
        <v>0</v>
      </c>
      <c r="C87" s="206">
        <v>0</v>
      </c>
      <c r="D87" s="207">
        <v>10.73</v>
      </c>
      <c r="E87" s="205">
        <v>1</v>
      </c>
      <c r="F87" s="206">
        <v>0.8</v>
      </c>
      <c r="G87" s="207">
        <v>6.7</v>
      </c>
      <c r="H87" s="205">
        <v>1</v>
      </c>
      <c r="I87" s="206">
        <v>0.8</v>
      </c>
      <c r="J87" s="208">
        <v>17.43</v>
      </c>
    </row>
    <row r="88" spans="1:10" x14ac:dyDescent="0.25">
      <c r="A88" s="29" t="s">
        <v>101</v>
      </c>
      <c r="B88" s="205" t="s">
        <v>128</v>
      </c>
      <c r="C88" s="206" t="s">
        <v>128</v>
      </c>
      <c r="D88" s="207" t="s">
        <v>128</v>
      </c>
      <c r="E88" s="205" t="s">
        <v>128</v>
      </c>
      <c r="F88" s="206" t="s">
        <v>128</v>
      </c>
      <c r="G88" s="207" t="s">
        <v>128</v>
      </c>
      <c r="H88" s="205" t="s">
        <v>128</v>
      </c>
      <c r="I88" s="206" t="s">
        <v>128</v>
      </c>
      <c r="J88" s="208" t="s">
        <v>128</v>
      </c>
    </row>
    <row r="89" spans="1:10" x14ac:dyDescent="0.25">
      <c r="A89" s="29" t="s">
        <v>102</v>
      </c>
      <c r="B89" s="205" t="s">
        <v>127</v>
      </c>
      <c r="C89" s="206" t="s">
        <v>127</v>
      </c>
      <c r="D89" s="207">
        <v>11</v>
      </c>
      <c r="E89" s="205">
        <v>2</v>
      </c>
      <c r="F89" s="206" t="s">
        <v>127</v>
      </c>
      <c r="G89" s="207">
        <v>3</v>
      </c>
      <c r="H89" s="205">
        <v>2</v>
      </c>
      <c r="I89" s="206" t="s">
        <v>127</v>
      </c>
      <c r="J89" s="208">
        <v>14</v>
      </c>
    </row>
    <row r="90" spans="1:10" x14ac:dyDescent="0.25">
      <c r="A90" s="29" t="s">
        <v>328</v>
      </c>
      <c r="B90" s="205" t="s">
        <v>127</v>
      </c>
      <c r="C90" s="206" t="s">
        <v>127</v>
      </c>
      <c r="D90" s="207" t="s">
        <v>127</v>
      </c>
      <c r="E90" s="205" t="s">
        <v>127</v>
      </c>
      <c r="F90" s="206" t="s">
        <v>127</v>
      </c>
      <c r="G90" s="207" t="s">
        <v>127</v>
      </c>
      <c r="H90" s="205" t="s">
        <v>127</v>
      </c>
      <c r="I90" s="206" t="s">
        <v>127</v>
      </c>
      <c r="J90" s="208" t="s">
        <v>127</v>
      </c>
    </row>
    <row r="91" spans="1:10" x14ac:dyDescent="0.25">
      <c r="A91" s="29" t="s">
        <v>104</v>
      </c>
      <c r="B91" s="205">
        <v>4.87</v>
      </c>
      <c r="C91" s="206">
        <v>0</v>
      </c>
      <c r="D91" s="207">
        <v>0</v>
      </c>
      <c r="E91" s="205">
        <v>0.57999999999999996</v>
      </c>
      <c r="F91" s="206">
        <v>0</v>
      </c>
      <c r="G91" s="207">
        <v>0</v>
      </c>
      <c r="H91" s="205">
        <v>5.45</v>
      </c>
      <c r="I91" s="206">
        <v>0</v>
      </c>
      <c r="J91" s="208">
        <v>0</v>
      </c>
    </row>
    <row r="92" spans="1:10" x14ac:dyDescent="0.25">
      <c r="A92" s="29" t="s">
        <v>105</v>
      </c>
      <c r="B92" s="205" t="s">
        <v>127</v>
      </c>
      <c r="C92" s="206">
        <v>3</v>
      </c>
      <c r="D92" s="207">
        <v>7</v>
      </c>
      <c r="E92" s="205">
        <v>1</v>
      </c>
      <c r="F92" s="206">
        <v>1</v>
      </c>
      <c r="G92" s="207">
        <v>1</v>
      </c>
      <c r="H92" s="205">
        <v>1</v>
      </c>
      <c r="I92" s="206">
        <v>4</v>
      </c>
      <c r="J92" s="208">
        <v>8</v>
      </c>
    </row>
    <row r="93" spans="1:10" x14ac:dyDescent="0.25">
      <c r="A93" s="29" t="s">
        <v>106</v>
      </c>
      <c r="B93" s="205">
        <v>0</v>
      </c>
      <c r="C93" s="206">
        <v>9.9</v>
      </c>
      <c r="D93" s="207">
        <v>5</v>
      </c>
      <c r="E93" s="205">
        <v>2</v>
      </c>
      <c r="F93" s="206">
        <v>0</v>
      </c>
      <c r="G93" s="207">
        <v>0</v>
      </c>
      <c r="H93" s="205">
        <v>2</v>
      </c>
      <c r="I93" s="206">
        <v>9.9</v>
      </c>
      <c r="J93" s="208">
        <v>5</v>
      </c>
    </row>
    <row r="94" spans="1:10" x14ac:dyDescent="0.25">
      <c r="A94" s="29" t="s">
        <v>107</v>
      </c>
      <c r="B94" s="205">
        <v>0</v>
      </c>
      <c r="C94" s="206">
        <v>12</v>
      </c>
      <c r="D94" s="207">
        <v>0</v>
      </c>
      <c r="E94" s="205">
        <v>0</v>
      </c>
      <c r="F94" s="206">
        <v>0</v>
      </c>
      <c r="G94" s="207">
        <v>0</v>
      </c>
      <c r="H94" s="205">
        <v>0</v>
      </c>
      <c r="I94" s="206">
        <v>12</v>
      </c>
      <c r="J94" s="208">
        <v>0</v>
      </c>
    </row>
    <row r="95" spans="1:10" x14ac:dyDescent="0.25">
      <c r="A95" s="29" t="s">
        <v>108</v>
      </c>
      <c r="B95" s="205" t="s">
        <v>127</v>
      </c>
      <c r="C95" s="206">
        <v>18.399999999999999</v>
      </c>
      <c r="D95" s="207" t="s">
        <v>128</v>
      </c>
      <c r="E95" s="205" t="s">
        <v>127</v>
      </c>
      <c r="F95" s="206" t="s">
        <v>127</v>
      </c>
      <c r="G95" s="207" t="s">
        <v>128</v>
      </c>
      <c r="H95" s="205" t="s">
        <v>127</v>
      </c>
      <c r="I95" s="206">
        <v>18.399999999999999</v>
      </c>
      <c r="J95" s="208" t="s">
        <v>128</v>
      </c>
    </row>
    <row r="96" spans="1:10" x14ac:dyDescent="0.25">
      <c r="A96" s="29" t="s">
        <v>109</v>
      </c>
      <c r="B96" s="205" t="s">
        <v>128</v>
      </c>
      <c r="C96" s="206" t="s">
        <v>128</v>
      </c>
      <c r="D96" s="207" t="s">
        <v>128</v>
      </c>
      <c r="E96" s="205" t="s">
        <v>128</v>
      </c>
      <c r="F96" s="206" t="s">
        <v>128</v>
      </c>
      <c r="G96" s="207" t="s">
        <v>128</v>
      </c>
      <c r="H96" s="205" t="s">
        <v>128</v>
      </c>
      <c r="I96" s="206" t="s">
        <v>128</v>
      </c>
      <c r="J96" s="208" t="s">
        <v>128</v>
      </c>
    </row>
    <row r="97" spans="1:10" x14ac:dyDescent="0.25">
      <c r="A97" s="29" t="s">
        <v>110</v>
      </c>
      <c r="B97" s="205">
        <v>0</v>
      </c>
      <c r="C97" s="206">
        <v>7</v>
      </c>
      <c r="D97" s="207">
        <v>0</v>
      </c>
      <c r="E97" s="205">
        <v>2</v>
      </c>
      <c r="F97" s="206">
        <v>0</v>
      </c>
      <c r="G97" s="207">
        <v>0</v>
      </c>
      <c r="H97" s="205">
        <v>2</v>
      </c>
      <c r="I97" s="206">
        <v>7</v>
      </c>
      <c r="J97" s="208">
        <v>0</v>
      </c>
    </row>
    <row r="98" spans="1:10" x14ac:dyDescent="0.25">
      <c r="A98" s="29" t="s">
        <v>111</v>
      </c>
      <c r="B98" s="205">
        <v>1</v>
      </c>
      <c r="C98" s="206">
        <v>7</v>
      </c>
      <c r="D98" s="207">
        <v>7</v>
      </c>
      <c r="E98" s="205">
        <v>0</v>
      </c>
      <c r="F98" s="206">
        <v>0</v>
      </c>
      <c r="G98" s="207">
        <v>0</v>
      </c>
      <c r="H98" s="205">
        <v>1</v>
      </c>
      <c r="I98" s="206">
        <v>7</v>
      </c>
      <c r="J98" s="208">
        <v>7</v>
      </c>
    </row>
    <row r="99" spans="1:10" x14ac:dyDescent="0.25">
      <c r="A99" s="29" t="s">
        <v>112</v>
      </c>
      <c r="B99" s="205">
        <v>0</v>
      </c>
      <c r="C99" s="206">
        <v>2.5</v>
      </c>
      <c r="D99" s="207">
        <v>0</v>
      </c>
      <c r="E99" s="205">
        <v>0.5</v>
      </c>
      <c r="F99" s="206">
        <v>0.52</v>
      </c>
      <c r="G99" s="207">
        <v>0</v>
      </c>
      <c r="H99" s="205">
        <v>0.5</v>
      </c>
      <c r="I99" s="206">
        <v>3.02</v>
      </c>
      <c r="J99" s="208">
        <v>0</v>
      </c>
    </row>
    <row r="100" spans="1:10" x14ac:dyDescent="0.25">
      <c r="A100" s="29" t="s">
        <v>113</v>
      </c>
      <c r="B100" s="205" t="s">
        <v>127</v>
      </c>
      <c r="C100" s="206" t="s">
        <v>127</v>
      </c>
      <c r="D100" s="207">
        <v>3.7</v>
      </c>
      <c r="E100" s="205" t="s">
        <v>127</v>
      </c>
      <c r="F100" s="206" t="s">
        <v>127</v>
      </c>
      <c r="G100" s="207" t="s">
        <v>127</v>
      </c>
      <c r="H100" s="205" t="s">
        <v>127</v>
      </c>
      <c r="I100" s="206" t="s">
        <v>127</v>
      </c>
      <c r="J100" s="208">
        <v>3.7</v>
      </c>
    </row>
    <row r="101" spans="1:10" x14ac:dyDescent="0.25">
      <c r="A101" s="29" t="s">
        <v>114</v>
      </c>
      <c r="B101" s="205">
        <v>1.2</v>
      </c>
      <c r="C101" s="206">
        <v>4</v>
      </c>
      <c r="D101" s="207">
        <v>2.5</v>
      </c>
      <c r="E101" s="205">
        <v>0.7</v>
      </c>
      <c r="F101" s="206">
        <v>0</v>
      </c>
      <c r="G101" s="207">
        <v>2</v>
      </c>
      <c r="H101" s="205">
        <v>1.9</v>
      </c>
      <c r="I101" s="206">
        <v>4</v>
      </c>
      <c r="J101" s="208">
        <v>4.5</v>
      </c>
    </row>
    <row r="102" spans="1:10" x14ac:dyDescent="0.25">
      <c r="A102" s="29" t="s">
        <v>115</v>
      </c>
      <c r="B102" s="205">
        <v>0</v>
      </c>
      <c r="C102" s="206">
        <v>6</v>
      </c>
      <c r="D102" s="207">
        <v>1.5</v>
      </c>
      <c r="E102" s="205">
        <v>1</v>
      </c>
      <c r="F102" s="206">
        <v>0</v>
      </c>
      <c r="G102" s="207">
        <v>0</v>
      </c>
      <c r="H102" s="205">
        <v>1</v>
      </c>
      <c r="I102" s="206">
        <v>6</v>
      </c>
      <c r="J102" s="208">
        <v>1.5</v>
      </c>
    </row>
    <row r="103" spans="1:10" x14ac:dyDescent="0.25">
      <c r="A103" s="29" t="s">
        <v>116</v>
      </c>
      <c r="B103" s="205">
        <v>0</v>
      </c>
      <c r="C103" s="206">
        <v>0</v>
      </c>
      <c r="D103" s="207">
        <v>0.31</v>
      </c>
      <c r="E103" s="205">
        <v>0</v>
      </c>
      <c r="F103" s="206">
        <v>0</v>
      </c>
      <c r="G103" s="207">
        <v>0.15</v>
      </c>
      <c r="H103" s="205">
        <v>0</v>
      </c>
      <c r="I103" s="206">
        <v>0</v>
      </c>
      <c r="J103" s="208">
        <v>0.46</v>
      </c>
    </row>
    <row r="104" spans="1:10" x14ac:dyDescent="0.25">
      <c r="A104" s="29" t="s">
        <v>117</v>
      </c>
      <c r="B104" s="205" t="s">
        <v>128</v>
      </c>
      <c r="C104" s="206" t="s">
        <v>128</v>
      </c>
      <c r="D104" s="207" t="s">
        <v>128</v>
      </c>
      <c r="E104" s="205" t="s">
        <v>128</v>
      </c>
      <c r="F104" s="206" t="s">
        <v>128</v>
      </c>
      <c r="G104" s="207" t="s">
        <v>128</v>
      </c>
      <c r="H104" s="205" t="s">
        <v>128</v>
      </c>
      <c r="I104" s="206" t="s">
        <v>128</v>
      </c>
      <c r="J104" s="208" t="s">
        <v>128</v>
      </c>
    </row>
    <row r="105" spans="1:10" x14ac:dyDescent="0.25">
      <c r="A105" s="29" t="s">
        <v>118</v>
      </c>
      <c r="B105" s="205">
        <v>1</v>
      </c>
      <c r="C105" s="206">
        <v>0</v>
      </c>
      <c r="D105" s="207">
        <v>4.5</v>
      </c>
      <c r="E105" s="205">
        <v>1.5</v>
      </c>
      <c r="F105" s="206">
        <v>0</v>
      </c>
      <c r="G105" s="207" t="s">
        <v>128</v>
      </c>
      <c r="H105" s="205">
        <v>2.5</v>
      </c>
      <c r="I105" s="206">
        <v>0</v>
      </c>
      <c r="J105" s="208">
        <v>4.5</v>
      </c>
    </row>
    <row r="106" spans="1:10" x14ac:dyDescent="0.25">
      <c r="A106" s="29" t="s">
        <v>119</v>
      </c>
      <c r="B106" s="205">
        <v>0.5</v>
      </c>
      <c r="C106" s="206">
        <v>10</v>
      </c>
      <c r="D106" s="207">
        <v>4</v>
      </c>
      <c r="E106" s="205">
        <v>0.5</v>
      </c>
      <c r="F106" s="206">
        <v>0</v>
      </c>
      <c r="G106" s="207">
        <v>1</v>
      </c>
      <c r="H106" s="205">
        <v>1</v>
      </c>
      <c r="I106" s="206">
        <v>10</v>
      </c>
      <c r="J106" s="208">
        <v>5</v>
      </c>
    </row>
    <row r="107" spans="1:10" x14ac:dyDescent="0.25">
      <c r="A107" s="29" t="s">
        <v>120</v>
      </c>
      <c r="B107" s="205">
        <v>12</v>
      </c>
      <c r="C107" s="206">
        <v>12</v>
      </c>
      <c r="D107" s="207">
        <v>0</v>
      </c>
      <c r="E107" s="205">
        <v>2</v>
      </c>
      <c r="F107" s="206">
        <v>2</v>
      </c>
      <c r="G107" s="207">
        <v>0</v>
      </c>
      <c r="H107" s="205">
        <v>14</v>
      </c>
      <c r="I107" s="206">
        <v>14</v>
      </c>
      <c r="J107" s="208">
        <v>0</v>
      </c>
    </row>
    <row r="108" spans="1:10" x14ac:dyDescent="0.25">
      <c r="A108" s="27" t="s">
        <v>329</v>
      </c>
      <c r="B108" s="209">
        <v>0</v>
      </c>
      <c r="C108" s="210">
        <v>0</v>
      </c>
      <c r="D108" s="211">
        <v>0</v>
      </c>
      <c r="E108" s="209">
        <v>0</v>
      </c>
      <c r="F108" s="210">
        <v>0</v>
      </c>
      <c r="G108" s="211">
        <v>0</v>
      </c>
      <c r="H108" s="209">
        <v>0</v>
      </c>
      <c r="I108" s="210">
        <v>0</v>
      </c>
      <c r="J108" s="212">
        <v>0</v>
      </c>
    </row>
    <row r="109" spans="1:10" x14ac:dyDescent="0.25">
      <c r="A109" s="30" t="s">
        <v>122</v>
      </c>
      <c r="B109" s="205" t="s">
        <v>127</v>
      </c>
      <c r="C109" s="206" t="s">
        <v>127</v>
      </c>
      <c r="D109" s="207" t="s">
        <v>127</v>
      </c>
      <c r="E109" s="205" t="s">
        <v>127</v>
      </c>
      <c r="F109" s="206" t="s">
        <v>127</v>
      </c>
      <c r="G109" s="207" t="s">
        <v>127</v>
      </c>
      <c r="H109" s="205" t="s">
        <v>127</v>
      </c>
      <c r="I109" s="206" t="s">
        <v>127</v>
      </c>
      <c r="J109" s="208" t="s">
        <v>127</v>
      </c>
    </row>
    <row r="110" spans="1:10" x14ac:dyDescent="0.25">
      <c r="A110" s="30" t="s">
        <v>330</v>
      </c>
      <c r="B110" s="205" t="s">
        <v>127</v>
      </c>
      <c r="C110" s="206" t="s">
        <v>127</v>
      </c>
      <c r="D110" s="207" t="s">
        <v>127</v>
      </c>
      <c r="E110" s="205" t="s">
        <v>127</v>
      </c>
      <c r="F110" s="206" t="s">
        <v>127</v>
      </c>
      <c r="G110" s="207" t="s">
        <v>127</v>
      </c>
      <c r="H110" s="205" t="s">
        <v>127</v>
      </c>
      <c r="I110" s="206" t="s">
        <v>127</v>
      </c>
      <c r="J110" s="208" t="s">
        <v>127</v>
      </c>
    </row>
    <row r="111" spans="1:10" x14ac:dyDescent="0.25">
      <c r="A111" s="31" t="s">
        <v>124</v>
      </c>
      <c r="B111" s="213" t="s">
        <v>127</v>
      </c>
      <c r="C111" s="214">
        <v>1</v>
      </c>
      <c r="D111" s="215" t="s">
        <v>127</v>
      </c>
      <c r="E111" s="213">
        <v>0.4</v>
      </c>
      <c r="F111" s="214" t="s">
        <v>127</v>
      </c>
      <c r="G111" s="215" t="s">
        <v>127</v>
      </c>
      <c r="H111" s="213">
        <v>0.4</v>
      </c>
      <c r="I111" s="214">
        <v>1</v>
      </c>
      <c r="J111" s="216" t="s">
        <v>127</v>
      </c>
    </row>
    <row r="112" spans="1:10" x14ac:dyDescent="0.25">
      <c r="A112" s="217"/>
      <c r="B112" s="207"/>
      <c r="C112" s="207"/>
      <c r="D112" s="207"/>
      <c r="E112" s="207"/>
      <c r="F112" s="207"/>
      <c r="G112" s="207"/>
      <c r="H112" s="207"/>
      <c r="I112" s="207"/>
      <c r="J112" s="207"/>
    </row>
    <row r="113" spans="1:10" x14ac:dyDescent="0.25">
      <c r="A113" s="217"/>
      <c r="B113" s="207"/>
      <c r="C113" s="207"/>
      <c r="D113" s="207"/>
      <c r="E113" s="207"/>
      <c r="F113" s="207"/>
      <c r="G113" s="207"/>
      <c r="H113" s="207"/>
      <c r="I113" s="207"/>
      <c r="J113" s="207"/>
    </row>
    <row r="114" spans="1:10" x14ac:dyDescent="0.25">
      <c r="B114" s="218"/>
      <c r="C114" s="219"/>
      <c r="D114" s="219"/>
      <c r="E114" s="219"/>
      <c r="F114" s="219"/>
      <c r="G114" s="219"/>
      <c r="H114" s="219"/>
      <c r="I114" s="219"/>
      <c r="J114" s="219"/>
    </row>
    <row r="115" spans="1:10" x14ac:dyDescent="0.25">
      <c r="A115" s="6"/>
      <c r="B115" s="220"/>
      <c r="C115" s="219"/>
      <c r="D115" s="219"/>
      <c r="E115" s="219"/>
      <c r="F115" s="219"/>
      <c r="G115" s="219"/>
      <c r="H115" s="219"/>
      <c r="I115" s="219"/>
      <c r="J115" s="219"/>
    </row>
  </sheetData>
  <mergeCells count="3">
    <mergeCell ref="B9:D9"/>
    <mergeCell ref="E9:G9"/>
    <mergeCell ref="H9:J9"/>
  </mergeCells>
  <hyperlinks>
    <hyperlink ref="K1" location="Sommaire!A1" display="Retour sommair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116"/>
  <sheetViews>
    <sheetView zoomScale="85" zoomScaleNormal="85" workbookViewId="0">
      <selection activeCell="A5" sqref="A5"/>
    </sheetView>
  </sheetViews>
  <sheetFormatPr baseColWidth="10" defaultRowHeight="15" x14ac:dyDescent="0.25"/>
  <cols>
    <col min="1" max="1" width="25.140625" style="4" customWidth="1"/>
    <col min="2" max="2" width="16.7109375" style="4" customWidth="1"/>
    <col min="3" max="3" width="19.42578125" style="4" customWidth="1"/>
    <col min="4" max="16384" width="11.42578125" style="4"/>
  </cols>
  <sheetData>
    <row r="1" spans="1:9" x14ac:dyDescent="0.25">
      <c r="A1" s="246" t="s">
        <v>327</v>
      </c>
      <c r="B1" s="62"/>
      <c r="C1" s="62"/>
      <c r="I1" s="3" t="s">
        <v>209</v>
      </c>
    </row>
    <row r="2" spans="1:9" x14ac:dyDescent="0.25">
      <c r="A2" s="18" t="s">
        <v>125</v>
      </c>
      <c r="B2" s="62"/>
      <c r="C2" s="62"/>
    </row>
    <row r="3" spans="1:9" x14ac:dyDescent="0.25">
      <c r="A3" s="9" t="s">
        <v>301</v>
      </c>
      <c r="B3" s="62"/>
      <c r="C3" s="62"/>
    </row>
    <row r="4" spans="1:9" x14ac:dyDescent="0.25">
      <c r="A4" s="142" t="s">
        <v>126</v>
      </c>
      <c r="B4" s="62"/>
      <c r="C4" s="62"/>
    </row>
    <row r="5" spans="1:9" x14ac:dyDescent="0.25">
      <c r="A5" s="249" t="s">
        <v>326</v>
      </c>
      <c r="B5" s="62"/>
      <c r="C5" s="62"/>
    </row>
    <row r="6" spans="1:9" x14ac:dyDescent="0.25">
      <c r="B6" s="62"/>
      <c r="C6" s="62"/>
    </row>
    <row r="7" spans="1:9" ht="16.5" x14ac:dyDescent="0.3">
      <c r="A7" s="250" t="s">
        <v>335</v>
      </c>
      <c r="B7" s="62"/>
      <c r="C7" s="62"/>
    </row>
    <row r="8" spans="1:9" x14ac:dyDescent="0.25">
      <c r="A8" s="221"/>
      <c r="B8" s="62"/>
      <c r="C8" s="62"/>
    </row>
    <row r="9" spans="1:9" x14ac:dyDescent="0.25">
      <c r="A9" s="222"/>
      <c r="B9" s="282" t="s">
        <v>321</v>
      </c>
      <c r="C9" s="283"/>
    </row>
    <row r="10" spans="1:9" ht="63.75" x14ac:dyDescent="0.25">
      <c r="A10" s="32" t="s">
        <v>17</v>
      </c>
      <c r="B10" s="117" t="s">
        <v>322</v>
      </c>
      <c r="C10" s="245" t="s">
        <v>323</v>
      </c>
    </row>
    <row r="11" spans="1:9" x14ac:dyDescent="0.25">
      <c r="A11" s="233" t="s">
        <v>24</v>
      </c>
      <c r="B11" s="223" t="s">
        <v>127</v>
      </c>
      <c r="C11" s="224" t="s">
        <v>127</v>
      </c>
      <c r="D11" s="225"/>
    </row>
    <row r="12" spans="1:9" x14ac:dyDescent="0.25">
      <c r="A12" s="39" t="s">
        <v>25</v>
      </c>
      <c r="B12" s="226" t="s">
        <v>127</v>
      </c>
      <c r="C12" s="227" t="s">
        <v>127</v>
      </c>
      <c r="D12" s="225"/>
    </row>
    <row r="13" spans="1:9" x14ac:dyDescent="0.25">
      <c r="A13" s="39" t="s">
        <v>26</v>
      </c>
      <c r="B13" s="226" t="s">
        <v>127</v>
      </c>
      <c r="C13" s="227">
        <v>302334</v>
      </c>
      <c r="D13" s="225"/>
    </row>
    <row r="14" spans="1:9" x14ac:dyDescent="0.25">
      <c r="A14" s="39" t="s">
        <v>27</v>
      </c>
      <c r="B14" s="226" t="s">
        <v>128</v>
      </c>
      <c r="C14" s="227">
        <v>14120</v>
      </c>
      <c r="D14" s="225"/>
    </row>
    <row r="15" spans="1:9" x14ac:dyDescent="0.25">
      <c r="A15" s="39" t="s">
        <v>28</v>
      </c>
      <c r="B15" s="226">
        <v>110000</v>
      </c>
      <c r="C15" s="227" t="s">
        <v>127</v>
      </c>
      <c r="D15" s="225"/>
    </row>
    <row r="16" spans="1:9" x14ac:dyDescent="0.25">
      <c r="A16" s="39" t="s">
        <v>29</v>
      </c>
      <c r="B16" s="226" t="s">
        <v>127</v>
      </c>
      <c r="C16" s="227" t="s">
        <v>127</v>
      </c>
      <c r="D16" s="225"/>
    </row>
    <row r="17" spans="1:4" x14ac:dyDescent="0.25">
      <c r="A17" s="234" t="s">
        <v>30</v>
      </c>
      <c r="B17" s="226" t="s">
        <v>127</v>
      </c>
      <c r="C17" s="227">
        <v>227495.18</v>
      </c>
      <c r="D17" s="225"/>
    </row>
    <row r="18" spans="1:4" x14ac:dyDescent="0.25">
      <c r="A18" s="39" t="s">
        <v>31</v>
      </c>
      <c r="B18" s="226" t="s">
        <v>127</v>
      </c>
      <c r="C18" s="227" t="s">
        <v>127</v>
      </c>
      <c r="D18" s="225"/>
    </row>
    <row r="19" spans="1:4" x14ac:dyDescent="0.25">
      <c r="A19" s="39" t="s">
        <v>32</v>
      </c>
      <c r="B19" s="226" t="s">
        <v>127</v>
      </c>
      <c r="C19" s="227">
        <v>0</v>
      </c>
      <c r="D19" s="225"/>
    </row>
    <row r="20" spans="1:4" x14ac:dyDescent="0.25">
      <c r="A20" s="39" t="s">
        <v>33</v>
      </c>
      <c r="B20" s="226">
        <v>62492.480000000003</v>
      </c>
      <c r="C20" s="227" t="s">
        <v>127</v>
      </c>
      <c r="D20" s="225"/>
    </row>
    <row r="21" spans="1:4" x14ac:dyDescent="0.25">
      <c r="A21" s="39" t="s">
        <v>34</v>
      </c>
      <c r="B21" s="226" t="s">
        <v>128</v>
      </c>
      <c r="C21" s="227">
        <v>545054</v>
      </c>
      <c r="D21" s="225"/>
    </row>
    <row r="22" spans="1:4" x14ac:dyDescent="0.25">
      <c r="A22" s="39" t="s">
        <v>35</v>
      </c>
      <c r="B22" s="226" t="s">
        <v>127</v>
      </c>
      <c r="C22" s="227" t="s">
        <v>127</v>
      </c>
      <c r="D22" s="225"/>
    </row>
    <row r="23" spans="1:4" x14ac:dyDescent="0.25">
      <c r="A23" s="39" t="s">
        <v>36</v>
      </c>
      <c r="B23" s="226">
        <v>1679026</v>
      </c>
      <c r="C23" s="227">
        <v>688717</v>
      </c>
      <c r="D23" s="225"/>
    </row>
    <row r="24" spans="1:4" x14ac:dyDescent="0.25">
      <c r="A24" s="39" t="s">
        <v>37</v>
      </c>
      <c r="B24" s="226" t="s">
        <v>127</v>
      </c>
      <c r="C24" s="227" t="s">
        <v>127</v>
      </c>
      <c r="D24" s="225"/>
    </row>
    <row r="25" spans="1:4" x14ac:dyDescent="0.25">
      <c r="A25" s="39" t="s">
        <v>38</v>
      </c>
      <c r="B25" s="226">
        <v>56040</v>
      </c>
      <c r="C25" s="227" t="s">
        <v>128</v>
      </c>
      <c r="D25" s="225"/>
    </row>
    <row r="26" spans="1:4" x14ac:dyDescent="0.25">
      <c r="A26" s="39" t="s">
        <v>39</v>
      </c>
      <c r="B26" s="226" t="s">
        <v>127</v>
      </c>
      <c r="C26" s="227" t="s">
        <v>127</v>
      </c>
      <c r="D26" s="225"/>
    </row>
    <row r="27" spans="1:4" x14ac:dyDescent="0.25">
      <c r="A27" s="39" t="s">
        <v>40</v>
      </c>
      <c r="B27" s="226">
        <v>0</v>
      </c>
      <c r="C27" s="227">
        <v>190516</v>
      </c>
      <c r="D27" s="225"/>
    </row>
    <row r="28" spans="1:4" x14ac:dyDescent="0.25">
      <c r="A28" s="39" t="s">
        <v>41</v>
      </c>
      <c r="B28" s="226">
        <v>363424.41</v>
      </c>
      <c r="C28" s="227">
        <v>264267.40999999997</v>
      </c>
      <c r="D28" s="225"/>
    </row>
    <row r="29" spans="1:4" x14ac:dyDescent="0.25">
      <c r="A29" s="39" t="s">
        <v>42</v>
      </c>
      <c r="B29" s="226">
        <v>172263.23</v>
      </c>
      <c r="C29" s="227">
        <v>174358.39</v>
      </c>
      <c r="D29" s="225"/>
    </row>
    <row r="30" spans="1:4" x14ac:dyDescent="0.25">
      <c r="A30" s="39" t="s">
        <v>43</v>
      </c>
      <c r="B30" s="226">
        <v>343170</v>
      </c>
      <c r="C30" s="227" t="s">
        <v>127</v>
      </c>
      <c r="D30" s="225"/>
    </row>
    <row r="31" spans="1:4" x14ac:dyDescent="0.25">
      <c r="A31" s="39" t="s">
        <v>44</v>
      </c>
      <c r="B31" s="226" t="s">
        <v>128</v>
      </c>
      <c r="C31" s="227">
        <v>0</v>
      </c>
      <c r="D31" s="225"/>
    </row>
    <row r="32" spans="1:4" x14ac:dyDescent="0.25">
      <c r="A32" s="39" t="s">
        <v>45</v>
      </c>
      <c r="B32" s="226" t="s">
        <v>128</v>
      </c>
      <c r="C32" s="227">
        <v>236720</v>
      </c>
      <c r="D32" s="225"/>
    </row>
    <row r="33" spans="1:4" x14ac:dyDescent="0.25">
      <c r="A33" s="39" t="s">
        <v>46</v>
      </c>
      <c r="B33" s="226" t="s">
        <v>127</v>
      </c>
      <c r="C33" s="227">
        <v>242115.32</v>
      </c>
      <c r="D33" s="225"/>
    </row>
    <row r="34" spans="1:4" x14ac:dyDescent="0.25">
      <c r="A34" s="39" t="s">
        <v>47</v>
      </c>
      <c r="B34" s="226">
        <v>0</v>
      </c>
      <c r="C34" s="227">
        <v>101200</v>
      </c>
      <c r="D34" s="225"/>
    </row>
    <row r="35" spans="1:4" x14ac:dyDescent="0.25">
      <c r="A35" s="39" t="s">
        <v>48</v>
      </c>
      <c r="B35" s="226" t="s">
        <v>127</v>
      </c>
      <c r="C35" s="227" t="s">
        <v>127</v>
      </c>
      <c r="D35" s="225"/>
    </row>
    <row r="36" spans="1:4" x14ac:dyDescent="0.25">
      <c r="A36" s="39" t="s">
        <v>49</v>
      </c>
      <c r="B36" s="226" t="s">
        <v>127</v>
      </c>
      <c r="C36" s="227" t="s">
        <v>127</v>
      </c>
      <c r="D36" s="225"/>
    </row>
    <row r="37" spans="1:4" x14ac:dyDescent="0.25">
      <c r="A37" s="39" t="s">
        <v>50</v>
      </c>
      <c r="B37" s="226" t="s">
        <v>128</v>
      </c>
      <c r="C37" s="227">
        <v>250000</v>
      </c>
      <c r="D37" s="225"/>
    </row>
    <row r="38" spans="1:4" x14ac:dyDescent="0.25">
      <c r="A38" s="39" t="s">
        <v>51</v>
      </c>
      <c r="B38" s="226" t="s">
        <v>128</v>
      </c>
      <c r="C38" s="227">
        <v>0</v>
      </c>
      <c r="D38" s="225"/>
    </row>
    <row r="39" spans="1:4" x14ac:dyDescent="0.25">
      <c r="A39" s="39" t="s">
        <v>52</v>
      </c>
      <c r="B39" s="226" t="s">
        <v>128</v>
      </c>
      <c r="C39" s="227">
        <v>16200</v>
      </c>
      <c r="D39" s="225"/>
    </row>
    <row r="40" spans="1:4" x14ac:dyDescent="0.25">
      <c r="A40" s="39" t="s">
        <v>53</v>
      </c>
      <c r="B40" s="226">
        <v>635249</v>
      </c>
      <c r="C40" s="227">
        <v>510300</v>
      </c>
      <c r="D40" s="225"/>
    </row>
    <row r="41" spans="1:4" x14ac:dyDescent="0.25">
      <c r="A41" s="39" t="s">
        <v>54</v>
      </c>
      <c r="B41" s="226" t="s">
        <v>127</v>
      </c>
      <c r="C41" s="227" t="s">
        <v>127</v>
      </c>
      <c r="D41" s="225"/>
    </row>
    <row r="42" spans="1:4" x14ac:dyDescent="0.25">
      <c r="A42" s="39" t="s">
        <v>55</v>
      </c>
      <c r="B42" s="226" t="s">
        <v>128</v>
      </c>
      <c r="C42" s="227" t="s">
        <v>128</v>
      </c>
      <c r="D42" s="225"/>
    </row>
    <row r="43" spans="1:4" x14ac:dyDescent="0.25">
      <c r="A43" s="39" t="s">
        <v>56</v>
      </c>
      <c r="B43" s="226" t="s">
        <v>128</v>
      </c>
      <c r="C43" s="227">
        <v>5730</v>
      </c>
      <c r="D43" s="225"/>
    </row>
    <row r="44" spans="1:4" x14ac:dyDescent="0.25">
      <c r="A44" s="39" t="s">
        <v>57</v>
      </c>
      <c r="B44" s="226" t="s">
        <v>128</v>
      </c>
      <c r="C44" s="227" t="s">
        <v>128</v>
      </c>
      <c r="D44" s="225"/>
    </row>
    <row r="45" spans="1:4" x14ac:dyDescent="0.25">
      <c r="A45" s="39" t="s">
        <v>58</v>
      </c>
      <c r="B45" s="226">
        <v>95686</v>
      </c>
      <c r="C45" s="227">
        <v>1490000</v>
      </c>
      <c r="D45" s="225"/>
    </row>
    <row r="46" spans="1:4" x14ac:dyDescent="0.25">
      <c r="A46" s="39" t="s">
        <v>59</v>
      </c>
      <c r="B46" s="226" t="s">
        <v>127</v>
      </c>
      <c r="C46" s="227">
        <v>526304</v>
      </c>
      <c r="D46" s="225"/>
    </row>
    <row r="47" spans="1:4" x14ac:dyDescent="0.25">
      <c r="A47" s="39" t="s">
        <v>60</v>
      </c>
      <c r="B47" s="226" t="s">
        <v>127</v>
      </c>
      <c r="C47" s="227" t="s">
        <v>127</v>
      </c>
      <c r="D47" s="225"/>
    </row>
    <row r="48" spans="1:4" x14ac:dyDescent="0.25">
      <c r="A48" s="39" t="s">
        <v>61</v>
      </c>
      <c r="B48" s="226">
        <v>77000</v>
      </c>
      <c r="C48" s="227">
        <v>197553.3</v>
      </c>
      <c r="D48" s="225"/>
    </row>
    <row r="49" spans="1:4" x14ac:dyDescent="0.25">
      <c r="A49" s="39" t="s">
        <v>62</v>
      </c>
      <c r="B49" s="226" t="s">
        <v>128</v>
      </c>
      <c r="C49" s="227">
        <v>224979</v>
      </c>
      <c r="D49" s="225"/>
    </row>
    <row r="50" spans="1:4" x14ac:dyDescent="0.25">
      <c r="A50" s="39" t="s">
        <v>63</v>
      </c>
      <c r="B50" s="226" t="s">
        <v>127</v>
      </c>
      <c r="C50" s="227">
        <v>221454</v>
      </c>
      <c r="D50" s="225"/>
    </row>
    <row r="51" spans="1:4" x14ac:dyDescent="0.25">
      <c r="A51" s="39" t="s">
        <v>64</v>
      </c>
      <c r="B51" s="226">
        <v>127200</v>
      </c>
      <c r="C51" s="227">
        <v>104730</v>
      </c>
      <c r="D51" s="225"/>
    </row>
    <row r="52" spans="1:4" x14ac:dyDescent="0.25">
      <c r="A52" s="39" t="s">
        <v>65</v>
      </c>
      <c r="B52" s="226" t="s">
        <v>128</v>
      </c>
      <c r="C52" s="227">
        <v>170243</v>
      </c>
      <c r="D52" s="225"/>
    </row>
    <row r="53" spans="1:4" x14ac:dyDescent="0.25">
      <c r="A53" s="39" t="s">
        <v>66</v>
      </c>
      <c r="B53" s="226" t="s">
        <v>127</v>
      </c>
      <c r="C53" s="227">
        <v>448226</v>
      </c>
      <c r="D53" s="225"/>
    </row>
    <row r="54" spans="1:4" x14ac:dyDescent="0.25">
      <c r="A54" s="39" t="s">
        <v>67</v>
      </c>
      <c r="B54" s="226" t="s">
        <v>128</v>
      </c>
      <c r="C54" s="227">
        <v>43260</v>
      </c>
      <c r="D54" s="225"/>
    </row>
    <row r="55" spans="1:4" x14ac:dyDescent="0.25">
      <c r="A55" s="39" t="s">
        <v>68</v>
      </c>
      <c r="B55" s="226">
        <v>349900</v>
      </c>
      <c r="C55" s="227">
        <v>349900</v>
      </c>
      <c r="D55" s="225"/>
    </row>
    <row r="56" spans="1:4" x14ac:dyDescent="0.25">
      <c r="A56" s="39" t="s">
        <v>69</v>
      </c>
      <c r="B56" s="226">
        <v>177838</v>
      </c>
      <c r="C56" s="227">
        <v>114965</v>
      </c>
      <c r="D56" s="225"/>
    </row>
    <row r="57" spans="1:4" x14ac:dyDescent="0.25">
      <c r="A57" s="39" t="s">
        <v>70</v>
      </c>
      <c r="B57" s="226" t="s">
        <v>128</v>
      </c>
      <c r="C57" s="227">
        <v>0</v>
      </c>
      <c r="D57" s="225"/>
    </row>
    <row r="58" spans="1:4" x14ac:dyDescent="0.25">
      <c r="A58" s="39" t="s">
        <v>71</v>
      </c>
      <c r="B58" s="226" t="s">
        <v>127</v>
      </c>
      <c r="C58" s="227">
        <v>69247.8</v>
      </c>
      <c r="D58" s="225"/>
    </row>
    <row r="59" spans="1:4" x14ac:dyDescent="0.25">
      <c r="A59" s="39" t="s">
        <v>72</v>
      </c>
      <c r="B59" s="226" t="s">
        <v>127</v>
      </c>
      <c r="C59" s="227">
        <v>12215</v>
      </c>
      <c r="D59" s="225"/>
    </row>
    <row r="60" spans="1:4" x14ac:dyDescent="0.25">
      <c r="A60" s="39" t="s">
        <v>73</v>
      </c>
      <c r="B60" s="226">
        <v>157169.67000000001</v>
      </c>
      <c r="C60" s="227">
        <v>0</v>
      </c>
      <c r="D60" s="225"/>
    </row>
    <row r="61" spans="1:4" x14ac:dyDescent="0.25">
      <c r="A61" s="39" t="s">
        <v>74</v>
      </c>
      <c r="B61" s="226" t="s">
        <v>128</v>
      </c>
      <c r="C61" s="227" t="s">
        <v>128</v>
      </c>
      <c r="D61" s="225"/>
    </row>
    <row r="62" spans="1:4" x14ac:dyDescent="0.25">
      <c r="A62" s="39" t="s">
        <v>75</v>
      </c>
      <c r="B62" s="226">
        <v>30879.42</v>
      </c>
      <c r="C62" s="227">
        <v>155000</v>
      </c>
      <c r="D62" s="225"/>
    </row>
    <row r="63" spans="1:4" x14ac:dyDescent="0.25">
      <c r="A63" s="235" t="s">
        <v>76</v>
      </c>
      <c r="B63" s="226">
        <v>120664</v>
      </c>
      <c r="C63" s="227">
        <v>42564</v>
      </c>
      <c r="D63" s="225"/>
    </row>
    <row r="64" spans="1:4" x14ac:dyDescent="0.25">
      <c r="A64" s="39" t="s">
        <v>77</v>
      </c>
      <c r="B64" s="226">
        <v>369668</v>
      </c>
      <c r="C64" s="227">
        <v>150890</v>
      </c>
      <c r="D64" s="225"/>
    </row>
    <row r="65" spans="1:4" x14ac:dyDescent="0.25">
      <c r="A65" s="39" t="s">
        <v>78</v>
      </c>
      <c r="B65" s="226">
        <v>474701.23</v>
      </c>
      <c r="C65" s="227">
        <v>177755</v>
      </c>
      <c r="D65" s="225"/>
    </row>
    <row r="66" spans="1:4" x14ac:dyDescent="0.25">
      <c r="A66" s="39" t="s">
        <v>79</v>
      </c>
      <c r="B66" s="226" t="s">
        <v>128</v>
      </c>
      <c r="C66" s="227" t="s">
        <v>128</v>
      </c>
      <c r="D66" s="225"/>
    </row>
    <row r="67" spans="1:4" x14ac:dyDescent="0.25">
      <c r="A67" s="39" t="s">
        <v>80</v>
      </c>
      <c r="B67" s="226">
        <v>184761</v>
      </c>
      <c r="C67" s="227" t="s">
        <v>127</v>
      </c>
      <c r="D67" s="225"/>
    </row>
    <row r="68" spans="1:4" x14ac:dyDescent="0.25">
      <c r="A68" s="39" t="s">
        <v>81</v>
      </c>
      <c r="B68" s="226" t="s">
        <v>127</v>
      </c>
      <c r="C68" s="227" t="s">
        <v>127</v>
      </c>
      <c r="D68" s="225"/>
    </row>
    <row r="69" spans="1:4" x14ac:dyDescent="0.25">
      <c r="A69" s="39" t="s">
        <v>82</v>
      </c>
      <c r="B69" s="226" t="s">
        <v>128</v>
      </c>
      <c r="C69" s="227" t="s">
        <v>128</v>
      </c>
      <c r="D69" s="225"/>
    </row>
    <row r="70" spans="1:4" x14ac:dyDescent="0.25">
      <c r="A70" s="39" t="s">
        <v>83</v>
      </c>
      <c r="B70" s="226" t="s">
        <v>127</v>
      </c>
      <c r="C70" s="227" t="s">
        <v>127</v>
      </c>
      <c r="D70" s="225"/>
    </row>
    <row r="71" spans="1:4" x14ac:dyDescent="0.25">
      <c r="A71" s="39" t="s">
        <v>84</v>
      </c>
      <c r="B71" s="226" t="s">
        <v>127</v>
      </c>
      <c r="C71" s="227">
        <v>273407.5</v>
      </c>
      <c r="D71" s="225"/>
    </row>
    <row r="72" spans="1:4" x14ac:dyDescent="0.25">
      <c r="A72" s="39" t="s">
        <v>85</v>
      </c>
      <c r="B72" s="226" t="s">
        <v>128</v>
      </c>
      <c r="C72" s="227">
        <v>135182.29</v>
      </c>
      <c r="D72" s="225"/>
    </row>
    <row r="73" spans="1:4" x14ac:dyDescent="0.25">
      <c r="A73" s="39" t="s">
        <v>86</v>
      </c>
      <c r="B73" s="226" t="s">
        <v>127</v>
      </c>
      <c r="C73" s="227" t="s">
        <v>127</v>
      </c>
      <c r="D73" s="225"/>
    </row>
    <row r="74" spans="1:4" x14ac:dyDescent="0.25">
      <c r="A74" s="39" t="s">
        <v>87</v>
      </c>
      <c r="B74" s="226">
        <v>133643.01</v>
      </c>
      <c r="C74" s="227">
        <v>133643.01</v>
      </c>
      <c r="D74" s="225"/>
    </row>
    <row r="75" spans="1:4" x14ac:dyDescent="0.25">
      <c r="A75" s="39" t="s">
        <v>88</v>
      </c>
      <c r="B75" s="226" t="s">
        <v>127</v>
      </c>
      <c r="C75" s="227" t="s">
        <v>127</v>
      </c>
      <c r="D75" s="225"/>
    </row>
    <row r="76" spans="1:4" x14ac:dyDescent="0.25">
      <c r="A76" s="39" t="s">
        <v>89</v>
      </c>
      <c r="B76" s="226" t="s">
        <v>127</v>
      </c>
      <c r="C76" s="227" t="s">
        <v>127</v>
      </c>
      <c r="D76" s="225"/>
    </row>
    <row r="77" spans="1:4" x14ac:dyDescent="0.25">
      <c r="A77" s="39" t="s">
        <v>90</v>
      </c>
      <c r="B77" s="226" t="s">
        <v>127</v>
      </c>
      <c r="C77" s="227">
        <v>445109</v>
      </c>
      <c r="D77" s="225"/>
    </row>
    <row r="78" spans="1:4" x14ac:dyDescent="0.25">
      <c r="A78" s="39" t="s">
        <v>91</v>
      </c>
      <c r="B78" s="226" t="s">
        <v>127</v>
      </c>
      <c r="C78" s="227" t="s">
        <v>127</v>
      </c>
      <c r="D78" s="225"/>
    </row>
    <row r="79" spans="1:4" x14ac:dyDescent="0.25">
      <c r="A79" s="39" t="s">
        <v>92</v>
      </c>
      <c r="B79" s="226" t="s">
        <v>127</v>
      </c>
      <c r="C79" s="227" t="s">
        <v>128</v>
      </c>
      <c r="D79" s="225"/>
    </row>
    <row r="80" spans="1:4" x14ac:dyDescent="0.25">
      <c r="A80" s="39" t="s">
        <v>93</v>
      </c>
      <c r="B80" s="226" t="s">
        <v>128</v>
      </c>
      <c r="C80" s="227">
        <v>116480</v>
      </c>
      <c r="D80" s="225"/>
    </row>
    <row r="81" spans="1:4" x14ac:dyDescent="0.25">
      <c r="A81" s="39" t="s">
        <v>94</v>
      </c>
      <c r="B81" s="226" t="s">
        <v>128</v>
      </c>
      <c r="C81" s="227">
        <v>212109</v>
      </c>
      <c r="D81" s="225"/>
    </row>
    <row r="82" spans="1:4" x14ac:dyDescent="0.25">
      <c r="A82" s="39" t="s">
        <v>95</v>
      </c>
      <c r="B82" s="226" t="s">
        <v>128</v>
      </c>
      <c r="C82" s="227" t="s">
        <v>128</v>
      </c>
      <c r="D82" s="225"/>
    </row>
    <row r="83" spans="1:4" x14ac:dyDescent="0.25">
      <c r="A83" s="39" t="s">
        <v>96</v>
      </c>
      <c r="B83" s="226" t="s">
        <v>127</v>
      </c>
      <c r="C83" s="227" t="s">
        <v>127</v>
      </c>
      <c r="D83" s="225"/>
    </row>
    <row r="84" spans="1:4" x14ac:dyDescent="0.25">
      <c r="A84" s="39" t="s">
        <v>97</v>
      </c>
      <c r="B84" s="226" t="s">
        <v>127</v>
      </c>
      <c r="C84" s="227" t="s">
        <v>127</v>
      </c>
      <c r="D84" s="225"/>
    </row>
    <row r="85" spans="1:4" x14ac:dyDescent="0.25">
      <c r="A85" s="39" t="s">
        <v>98</v>
      </c>
      <c r="B85" s="226" t="s">
        <v>127</v>
      </c>
      <c r="C85" s="227">
        <v>293920.65999999997</v>
      </c>
      <c r="D85" s="225"/>
    </row>
    <row r="86" spans="1:4" x14ac:dyDescent="0.25">
      <c r="A86" s="39" t="s">
        <v>99</v>
      </c>
      <c r="B86" s="226" t="s">
        <v>128</v>
      </c>
      <c r="C86" s="227" t="s">
        <v>128</v>
      </c>
      <c r="D86" s="225"/>
    </row>
    <row r="87" spans="1:4" x14ac:dyDescent="0.25">
      <c r="A87" s="39" t="s">
        <v>100</v>
      </c>
      <c r="B87" s="226">
        <v>96000</v>
      </c>
      <c r="C87" s="227">
        <v>890785</v>
      </c>
      <c r="D87" s="225"/>
    </row>
    <row r="88" spans="1:4" x14ac:dyDescent="0.25">
      <c r="A88" s="39" t="s">
        <v>101</v>
      </c>
      <c r="B88" s="226" t="s">
        <v>128</v>
      </c>
      <c r="C88" s="227">
        <v>573600</v>
      </c>
      <c r="D88" s="225"/>
    </row>
    <row r="89" spans="1:4" x14ac:dyDescent="0.25">
      <c r="A89" s="39" t="s">
        <v>102</v>
      </c>
      <c r="B89" s="226" t="s">
        <v>127</v>
      </c>
      <c r="C89" s="227" t="s">
        <v>127</v>
      </c>
      <c r="D89" s="225"/>
    </row>
    <row r="90" spans="1:4" x14ac:dyDescent="0.25">
      <c r="A90" s="39" t="s">
        <v>328</v>
      </c>
      <c r="B90" s="226" t="s">
        <v>127</v>
      </c>
      <c r="C90" s="227" t="s">
        <v>127</v>
      </c>
      <c r="D90" s="225"/>
    </row>
    <row r="91" spans="1:4" x14ac:dyDescent="0.25">
      <c r="A91" s="39" t="s">
        <v>104</v>
      </c>
      <c r="B91" s="226">
        <v>214252</v>
      </c>
      <c r="C91" s="227">
        <v>0</v>
      </c>
      <c r="D91" s="225"/>
    </row>
    <row r="92" spans="1:4" x14ac:dyDescent="0.25">
      <c r="A92" s="39" t="s">
        <v>105</v>
      </c>
      <c r="B92" s="226">
        <v>871000</v>
      </c>
      <c r="C92" s="227">
        <v>666000</v>
      </c>
      <c r="D92" s="225"/>
    </row>
    <row r="93" spans="1:4" x14ac:dyDescent="0.25">
      <c r="A93" s="39" t="s">
        <v>106</v>
      </c>
      <c r="B93" s="226" t="s">
        <v>128</v>
      </c>
      <c r="C93" s="227">
        <v>56175</v>
      </c>
      <c r="D93" s="225"/>
    </row>
    <row r="94" spans="1:4" x14ac:dyDescent="0.25">
      <c r="A94" s="39" t="s">
        <v>107</v>
      </c>
      <c r="B94" s="226">
        <v>512885.54</v>
      </c>
      <c r="C94" s="227">
        <v>0</v>
      </c>
      <c r="D94" s="225"/>
    </row>
    <row r="95" spans="1:4" x14ac:dyDescent="0.25">
      <c r="A95" s="39" t="s">
        <v>108</v>
      </c>
      <c r="B95" s="226" t="s">
        <v>127</v>
      </c>
      <c r="C95" s="227" t="s">
        <v>127</v>
      </c>
      <c r="D95" s="225"/>
    </row>
    <row r="96" spans="1:4" x14ac:dyDescent="0.25">
      <c r="A96" s="39" t="s">
        <v>109</v>
      </c>
      <c r="B96" s="226" t="s">
        <v>128</v>
      </c>
      <c r="C96" s="227" t="s">
        <v>128</v>
      </c>
      <c r="D96" s="225"/>
    </row>
    <row r="97" spans="1:4" x14ac:dyDescent="0.25">
      <c r="A97" s="39" t="s">
        <v>110</v>
      </c>
      <c r="B97" s="226" t="s">
        <v>128</v>
      </c>
      <c r="C97" s="227" t="s">
        <v>128</v>
      </c>
      <c r="D97" s="225"/>
    </row>
    <row r="98" spans="1:4" x14ac:dyDescent="0.25">
      <c r="A98" s="39" t="s">
        <v>111</v>
      </c>
      <c r="B98" s="226" t="s">
        <v>128</v>
      </c>
      <c r="C98" s="227" t="s">
        <v>128</v>
      </c>
      <c r="D98" s="225"/>
    </row>
    <row r="99" spans="1:4" x14ac:dyDescent="0.25">
      <c r="A99" s="39" t="s">
        <v>112</v>
      </c>
      <c r="B99" s="226">
        <v>132986</v>
      </c>
      <c r="C99" s="227">
        <v>0</v>
      </c>
      <c r="D99" s="225"/>
    </row>
    <row r="100" spans="1:4" x14ac:dyDescent="0.25">
      <c r="A100" s="39" t="s">
        <v>113</v>
      </c>
      <c r="B100" s="226" t="s">
        <v>127</v>
      </c>
      <c r="C100" s="227" t="s">
        <v>127</v>
      </c>
      <c r="D100" s="225"/>
    </row>
    <row r="101" spans="1:4" x14ac:dyDescent="0.25">
      <c r="A101" s="39" t="s">
        <v>114</v>
      </c>
      <c r="B101" s="226">
        <v>252600</v>
      </c>
      <c r="C101" s="227">
        <v>153242</v>
      </c>
      <c r="D101" s="225"/>
    </row>
    <row r="102" spans="1:4" x14ac:dyDescent="0.25">
      <c r="A102" s="39" t="s">
        <v>115</v>
      </c>
      <c r="B102" s="226" t="s">
        <v>128</v>
      </c>
      <c r="C102" s="227" t="s">
        <v>128</v>
      </c>
      <c r="D102" s="225"/>
    </row>
    <row r="103" spans="1:4" x14ac:dyDescent="0.25">
      <c r="A103" s="39" t="s">
        <v>116</v>
      </c>
      <c r="B103" s="226">
        <v>0</v>
      </c>
      <c r="C103" s="227">
        <v>32431.08</v>
      </c>
      <c r="D103" s="225"/>
    </row>
    <row r="104" spans="1:4" x14ac:dyDescent="0.25">
      <c r="A104" s="39" t="s">
        <v>117</v>
      </c>
      <c r="B104" s="226" t="s">
        <v>128</v>
      </c>
      <c r="C104" s="227" t="s">
        <v>128</v>
      </c>
      <c r="D104" s="225"/>
    </row>
    <row r="105" spans="1:4" x14ac:dyDescent="0.25">
      <c r="A105" s="39" t="s">
        <v>118</v>
      </c>
      <c r="B105" s="226">
        <v>479855</v>
      </c>
      <c r="C105" s="227">
        <v>402792</v>
      </c>
      <c r="D105" s="225"/>
    </row>
    <row r="106" spans="1:4" x14ac:dyDescent="0.25">
      <c r="A106" s="39" t="s">
        <v>119</v>
      </c>
      <c r="B106" s="226">
        <v>229490</v>
      </c>
      <c r="C106" s="227" t="s">
        <v>127</v>
      </c>
      <c r="D106" s="225"/>
    </row>
    <row r="107" spans="1:4" x14ac:dyDescent="0.25">
      <c r="A107" s="39" t="s">
        <v>120</v>
      </c>
      <c r="B107" s="226">
        <v>650516.84</v>
      </c>
      <c r="C107" s="227">
        <v>0</v>
      </c>
      <c r="D107" s="225"/>
    </row>
    <row r="108" spans="1:4" x14ac:dyDescent="0.25">
      <c r="A108" s="236" t="s">
        <v>329</v>
      </c>
      <c r="B108" s="228">
        <v>0</v>
      </c>
      <c r="C108" s="229">
        <v>0</v>
      </c>
      <c r="D108" s="225"/>
    </row>
    <row r="109" spans="1:4" x14ac:dyDescent="0.25">
      <c r="A109" s="237" t="s">
        <v>122</v>
      </c>
      <c r="B109" s="226" t="s">
        <v>127</v>
      </c>
      <c r="C109" s="227" t="s">
        <v>127</v>
      </c>
      <c r="D109" s="225"/>
    </row>
    <row r="110" spans="1:4" x14ac:dyDescent="0.25">
      <c r="A110" s="237" t="s">
        <v>330</v>
      </c>
      <c r="B110" s="226" t="s">
        <v>127</v>
      </c>
      <c r="C110" s="227" t="s">
        <v>127</v>
      </c>
      <c r="D110" s="225"/>
    </row>
    <row r="111" spans="1:4" x14ac:dyDescent="0.25">
      <c r="A111" s="238" t="s">
        <v>124</v>
      </c>
      <c r="B111" s="230" t="s">
        <v>127</v>
      </c>
      <c r="C111" s="231" t="s">
        <v>127</v>
      </c>
      <c r="D111" s="225"/>
    </row>
    <row r="112" spans="1:4" x14ac:dyDescent="0.25">
      <c r="B112" s="62"/>
      <c r="C112" s="62"/>
    </row>
    <row r="113" spans="1:3" x14ac:dyDescent="0.25">
      <c r="A113" s="26"/>
      <c r="B113" s="62"/>
      <c r="C113" s="62"/>
    </row>
    <row r="114" spans="1:3" x14ac:dyDescent="0.25">
      <c r="B114" s="232"/>
      <c r="C114" s="62"/>
    </row>
    <row r="115" spans="1:3" x14ac:dyDescent="0.25">
      <c r="A115" s="9"/>
      <c r="B115" s="62"/>
      <c r="C115" s="62"/>
    </row>
    <row r="116" spans="1:3" x14ac:dyDescent="0.25">
      <c r="B116" s="62"/>
      <c r="C116" s="62"/>
    </row>
  </sheetData>
  <mergeCells count="1">
    <mergeCell ref="B9:C9"/>
  </mergeCells>
  <hyperlinks>
    <hyperlink ref="I1" location="Sommaire!A1" display="Retour sommair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39"/>
  <sheetViews>
    <sheetView workbookViewId="0">
      <selection activeCell="A2" sqref="A2"/>
    </sheetView>
  </sheetViews>
  <sheetFormatPr baseColWidth="10" defaultRowHeight="15" x14ac:dyDescent="0.25"/>
  <cols>
    <col min="1" max="1" width="6" style="4" customWidth="1"/>
    <col min="2" max="16384" width="11.42578125" style="4"/>
  </cols>
  <sheetData>
    <row r="1" spans="1:15" ht="18" x14ac:dyDescent="0.25">
      <c r="A1" s="61" t="s">
        <v>346</v>
      </c>
    </row>
    <row r="2" spans="1:15" ht="18" x14ac:dyDescent="0.25">
      <c r="A2" s="1"/>
    </row>
    <row r="3" spans="1:15" x14ac:dyDescent="0.25">
      <c r="A3" s="51" t="s">
        <v>301</v>
      </c>
    </row>
    <row r="4" spans="1:15" x14ac:dyDescent="0.25">
      <c r="A4" s="51"/>
    </row>
    <row r="5" spans="1:15" x14ac:dyDescent="0.25">
      <c r="A5" s="51"/>
    </row>
    <row r="6" spans="1:15" ht="18" x14ac:dyDescent="0.25">
      <c r="A6" s="133" t="s">
        <v>221</v>
      </c>
    </row>
    <row r="7" spans="1:15" x14ac:dyDescent="0.25">
      <c r="A7" s="51"/>
    </row>
    <row r="8" spans="1:15" x14ac:dyDescent="0.25">
      <c r="A8" s="85" t="s">
        <v>281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x14ac:dyDescent="0.25">
      <c r="A9" s="2" t="s">
        <v>282</v>
      </c>
      <c r="B9" s="3" t="s">
        <v>283</v>
      </c>
    </row>
    <row r="10" spans="1:15" x14ac:dyDescent="0.25">
      <c r="A10" s="51"/>
    </row>
    <row r="12" spans="1:15" x14ac:dyDescent="0.25">
      <c r="A12" s="42" t="s">
        <v>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x14ac:dyDescent="0.25">
      <c r="A13" s="2" t="s">
        <v>1</v>
      </c>
      <c r="B13" s="3" t="s">
        <v>208</v>
      </c>
    </row>
    <row r="14" spans="1:15" x14ac:dyDescent="0.25">
      <c r="A14" s="2"/>
      <c r="B14" s="3"/>
    </row>
    <row r="15" spans="1:15" x14ac:dyDescent="0.25">
      <c r="A15" s="2"/>
    </row>
    <row r="16" spans="1:15" x14ac:dyDescent="0.25">
      <c r="A16" s="44" t="s">
        <v>2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x14ac:dyDescent="0.25">
      <c r="A17" s="2" t="s">
        <v>3</v>
      </c>
      <c r="B17" s="3" t="s">
        <v>210</v>
      </c>
    </row>
    <row r="18" spans="1:15" x14ac:dyDescent="0.25">
      <c r="A18" s="2" t="s">
        <v>4</v>
      </c>
      <c r="B18" s="3" t="s">
        <v>211</v>
      </c>
    </row>
    <row r="19" spans="1:15" x14ac:dyDescent="0.25">
      <c r="A19" s="2" t="s">
        <v>5</v>
      </c>
      <c r="B19" s="3" t="s">
        <v>212</v>
      </c>
    </row>
    <row r="22" spans="1:15" x14ac:dyDescent="0.25">
      <c r="A22" s="46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x14ac:dyDescent="0.25">
      <c r="A23" s="2" t="s">
        <v>7</v>
      </c>
      <c r="B23" s="3" t="s">
        <v>213</v>
      </c>
    </row>
    <row r="24" spans="1:15" x14ac:dyDescent="0.25">
      <c r="A24" s="2" t="s">
        <v>8</v>
      </c>
      <c r="B24" s="3" t="s">
        <v>214</v>
      </c>
    </row>
    <row r="25" spans="1:15" x14ac:dyDescent="0.25">
      <c r="A25" s="2" t="s">
        <v>9</v>
      </c>
      <c r="B25" s="3" t="s">
        <v>215</v>
      </c>
    </row>
    <row r="26" spans="1:15" x14ac:dyDescent="0.25">
      <c r="A26" s="2" t="s">
        <v>10</v>
      </c>
      <c r="B26" s="3" t="s">
        <v>293</v>
      </c>
    </row>
    <row r="29" spans="1:15" x14ac:dyDescent="0.25">
      <c r="A29" s="5" t="s">
        <v>300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15" x14ac:dyDescent="0.25">
      <c r="A30" s="2" t="s">
        <v>11</v>
      </c>
      <c r="B30" s="3" t="s">
        <v>216</v>
      </c>
    </row>
    <row r="31" spans="1:15" x14ac:dyDescent="0.25">
      <c r="A31" s="2" t="s">
        <v>12</v>
      </c>
      <c r="B31" s="3" t="s">
        <v>217</v>
      </c>
    </row>
    <row r="32" spans="1:15" x14ac:dyDescent="0.25">
      <c r="A32" s="2" t="s">
        <v>13</v>
      </c>
      <c r="B32" s="3" t="s">
        <v>218</v>
      </c>
    </row>
    <row r="33" spans="1:15" x14ac:dyDescent="0.25">
      <c r="A33" s="2"/>
    </row>
    <row r="35" spans="1:15" x14ac:dyDescent="0.25">
      <c r="A35" s="49" t="s">
        <v>14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5" x14ac:dyDescent="0.25">
      <c r="A36" s="2" t="s">
        <v>15</v>
      </c>
      <c r="B36" s="3" t="s">
        <v>219</v>
      </c>
    </row>
    <row r="37" spans="1:15" x14ac:dyDescent="0.25">
      <c r="A37" s="2" t="s">
        <v>16</v>
      </c>
      <c r="B37" s="3" t="s">
        <v>220</v>
      </c>
    </row>
    <row r="38" spans="1:15" x14ac:dyDescent="0.25">
      <c r="A38" s="2" t="s">
        <v>331</v>
      </c>
      <c r="B38" s="3" t="s">
        <v>333</v>
      </c>
    </row>
    <row r="39" spans="1:15" x14ac:dyDescent="0.25">
      <c r="A39" s="2" t="s">
        <v>332</v>
      </c>
      <c r="B39" s="3" t="s">
        <v>334</v>
      </c>
    </row>
  </sheetData>
  <hyperlinks>
    <hyperlink ref="B13" location="A1.1!A1" display="Ensemble des accompagnements sociaux et bugétaires mis en place dans le département, en cours au 31 décembre 2017"/>
    <hyperlink ref="B17" location="A2.1!A1" display="Nombre de MASP par type de MASP en cours au 31 décembre 2017"/>
    <hyperlink ref="B18" location="A2.2!A1" display=" Motifs de mise en œuvre des MASP en cours au 31 décembre 2017"/>
    <hyperlink ref="B19" location="A2.3!A1" display="Prestations sociales sur lesquelles ont porté les MASP en cours au 31 décembre 2017"/>
    <hyperlink ref="B23" location="A3.1!A1" display="Situation familiale des personnes bénéficiaires d'une MASP au 31 décembre 2017"/>
    <hyperlink ref="B24" location="A3.2!A1" display="Âge des personnes bénéficiaires d'une MASP au 31 décembre 2017"/>
    <hyperlink ref="B25" location="A3.3!A1" display="Sexe des personnes seules bénéficiaires d'une MASP au 31 décembre 2017"/>
    <hyperlink ref="B26" location="A3.4!A1" display="Niveau de ressources menseul moyen du ménage des bénéficiaires d'une MASP au 31 décembre 2017"/>
    <hyperlink ref="B30" location="A4.1!A1" display="Nature des MASP terminées au cours de l'année 2017"/>
    <hyperlink ref="B31" location="A4.2!A1" display="Nombre de MASP terminées au cours de l'année 2017 selon leur durée réelle"/>
    <hyperlink ref="B32" location="A4.3!A1" display="Nombre de MASP terminées au cours de l'année 2017 selon le motif de sortie"/>
    <hyperlink ref="B36" location="A5.1!A1" display="Délégation de la mise en œuvre de la MASP en 2017"/>
    <hyperlink ref="B37" location="A5.2!A1" display=" Participation financière des bénéficiaires de la MASP"/>
    <hyperlink ref="B9" location="'Série longue'!A1" display="Nombre de MASP en cours au 31 décembre de l'année considérée"/>
    <hyperlink ref="B38" location="A5.3!A1" display="Moyens humains affectés effectivement à la mise en œuvre de la MASP au 31 décembre 2017"/>
    <hyperlink ref="B39" location="A5.4!A1" display="Moyens financiers affectés à la mise en œuvre de la MASP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37"/>
  <sheetViews>
    <sheetView workbookViewId="0">
      <selection activeCell="H13" sqref="H13"/>
    </sheetView>
  </sheetViews>
  <sheetFormatPr baseColWidth="10" defaultRowHeight="15" x14ac:dyDescent="0.25"/>
  <cols>
    <col min="1" max="1" width="18.7109375" style="8" customWidth="1"/>
    <col min="2" max="16384" width="11.42578125" style="4"/>
  </cols>
  <sheetData>
    <row r="1" spans="1:4" ht="21" x14ac:dyDescent="0.35">
      <c r="A1" s="60" t="s">
        <v>234</v>
      </c>
    </row>
    <row r="3" spans="1:4" x14ac:dyDescent="0.25">
      <c r="A3" s="266" t="s">
        <v>232</v>
      </c>
      <c r="B3" s="24" t="s">
        <v>303</v>
      </c>
    </row>
    <row r="4" spans="1:4" x14ac:dyDescent="0.25">
      <c r="A4" s="266"/>
      <c r="B4" s="24" t="s">
        <v>280</v>
      </c>
    </row>
    <row r="6" spans="1:4" x14ac:dyDescent="0.25">
      <c r="A6" s="59" t="s">
        <v>127</v>
      </c>
      <c r="B6" s="4" t="s">
        <v>233</v>
      </c>
    </row>
    <row r="7" spans="1:4" x14ac:dyDescent="0.25">
      <c r="A7" s="59" t="s">
        <v>128</v>
      </c>
      <c r="B7" s="4" t="s">
        <v>285</v>
      </c>
    </row>
    <row r="8" spans="1:4" x14ac:dyDescent="0.25">
      <c r="A8" s="59" t="s">
        <v>288</v>
      </c>
      <c r="B8" s="24" t="s">
        <v>289</v>
      </c>
    </row>
    <row r="9" spans="1:4" x14ac:dyDescent="0.25">
      <c r="A9" s="59" t="s">
        <v>287</v>
      </c>
      <c r="B9" s="24" t="s">
        <v>290</v>
      </c>
    </row>
    <row r="10" spans="1:4" x14ac:dyDescent="0.25">
      <c r="A10" s="59"/>
    </row>
    <row r="11" spans="1:4" x14ac:dyDescent="0.25">
      <c r="A11" s="59" t="s">
        <v>143</v>
      </c>
      <c r="B11" s="4" t="s">
        <v>267</v>
      </c>
    </row>
    <row r="12" spans="1:4" x14ac:dyDescent="0.25">
      <c r="A12" s="59" t="s">
        <v>245</v>
      </c>
      <c r="B12" s="4" t="s">
        <v>269</v>
      </c>
    </row>
    <row r="13" spans="1:4" x14ac:dyDescent="0.25">
      <c r="A13" s="59" t="s">
        <v>237</v>
      </c>
      <c r="B13" s="4" t="s">
        <v>259</v>
      </c>
    </row>
    <row r="14" spans="1:4" x14ac:dyDescent="0.25">
      <c r="A14" s="59" t="s">
        <v>291</v>
      </c>
      <c r="B14" s="24" t="s">
        <v>297</v>
      </c>
      <c r="C14" s="24"/>
      <c r="D14" s="24"/>
    </row>
    <row r="15" spans="1:4" x14ac:dyDescent="0.25">
      <c r="A15" s="59" t="s">
        <v>238</v>
      </c>
      <c r="B15" s="24" t="s">
        <v>260</v>
      </c>
      <c r="C15" s="24"/>
      <c r="D15" s="24"/>
    </row>
    <row r="16" spans="1:4" x14ac:dyDescent="0.25">
      <c r="A16" s="59" t="s">
        <v>252</v>
      </c>
      <c r="B16" s="24" t="s">
        <v>276</v>
      </c>
      <c r="C16" s="24"/>
      <c r="D16" s="24"/>
    </row>
    <row r="17" spans="1:4" x14ac:dyDescent="0.25">
      <c r="A17" s="59" t="s">
        <v>249</v>
      </c>
      <c r="B17" s="24" t="s">
        <v>273</v>
      </c>
      <c r="C17" s="24"/>
      <c r="D17" s="24"/>
    </row>
    <row r="18" spans="1:4" x14ac:dyDescent="0.25">
      <c r="A18" s="59" t="s">
        <v>242</v>
      </c>
      <c r="B18" s="24" t="s">
        <v>263</v>
      </c>
      <c r="C18" s="24"/>
      <c r="D18" s="24"/>
    </row>
    <row r="19" spans="1:4" x14ac:dyDescent="0.25">
      <c r="A19" s="59" t="s">
        <v>141</v>
      </c>
      <c r="B19" s="24" t="s">
        <v>265</v>
      </c>
      <c r="C19" s="24"/>
      <c r="D19" s="24"/>
    </row>
    <row r="20" spans="1:4" x14ac:dyDescent="0.25">
      <c r="A20" s="59" t="s">
        <v>247</v>
      </c>
      <c r="B20" s="24" t="s">
        <v>271</v>
      </c>
      <c r="C20" s="24"/>
      <c r="D20" s="24"/>
    </row>
    <row r="21" spans="1:4" x14ac:dyDescent="0.25">
      <c r="A21" s="59" t="s">
        <v>241</v>
      </c>
      <c r="B21" s="24" t="s">
        <v>262</v>
      </c>
      <c r="C21" s="24"/>
      <c r="D21" s="24"/>
    </row>
    <row r="22" spans="1:4" x14ac:dyDescent="0.25">
      <c r="A22" s="59" t="s">
        <v>251</v>
      </c>
      <c r="B22" s="24" t="s">
        <v>275</v>
      </c>
      <c r="C22" s="24"/>
      <c r="D22" s="24"/>
    </row>
    <row r="23" spans="1:4" x14ac:dyDescent="0.25">
      <c r="A23" s="59" t="s">
        <v>250</v>
      </c>
      <c r="B23" s="24" t="s">
        <v>274</v>
      </c>
      <c r="C23" s="24"/>
      <c r="D23" s="24"/>
    </row>
    <row r="24" spans="1:4" x14ac:dyDescent="0.25">
      <c r="A24" s="59" t="s">
        <v>142</v>
      </c>
      <c r="B24" s="24" t="s">
        <v>266</v>
      </c>
      <c r="C24" s="24"/>
      <c r="D24" s="24"/>
    </row>
    <row r="25" spans="1:4" x14ac:dyDescent="0.25">
      <c r="A25" s="59" t="s">
        <v>236</v>
      </c>
      <c r="B25" s="24" t="s">
        <v>258</v>
      </c>
      <c r="C25" s="24"/>
      <c r="D25" s="24"/>
    </row>
    <row r="26" spans="1:4" x14ac:dyDescent="0.25">
      <c r="A26" s="59" t="s">
        <v>243</v>
      </c>
      <c r="B26" s="24" t="s">
        <v>264</v>
      </c>
      <c r="C26" s="24"/>
      <c r="D26" s="24"/>
    </row>
    <row r="27" spans="1:4" x14ac:dyDescent="0.25">
      <c r="A27" s="59" t="s">
        <v>254</v>
      </c>
      <c r="B27" s="24" t="s">
        <v>278</v>
      </c>
      <c r="C27" s="24"/>
      <c r="D27" s="24"/>
    </row>
    <row r="28" spans="1:4" x14ac:dyDescent="0.25">
      <c r="A28" s="59" t="s">
        <v>295</v>
      </c>
      <c r="B28" s="24" t="s">
        <v>296</v>
      </c>
      <c r="C28" s="24"/>
      <c r="D28" s="24"/>
    </row>
    <row r="29" spans="1:4" x14ac:dyDescent="0.25">
      <c r="A29" s="59" t="s">
        <v>253</v>
      </c>
      <c r="B29" s="24" t="s">
        <v>277</v>
      </c>
      <c r="C29" s="24"/>
      <c r="D29" s="24"/>
    </row>
    <row r="30" spans="1:4" x14ac:dyDescent="0.25">
      <c r="A30" s="59" t="s">
        <v>255</v>
      </c>
      <c r="B30" s="24" t="s">
        <v>279</v>
      </c>
      <c r="C30" s="24"/>
      <c r="D30" s="24"/>
    </row>
    <row r="31" spans="1:4" x14ac:dyDescent="0.25">
      <c r="A31" s="59" t="s">
        <v>239</v>
      </c>
      <c r="B31" s="24" t="s">
        <v>302</v>
      </c>
      <c r="C31" s="24"/>
      <c r="D31" s="24"/>
    </row>
    <row r="32" spans="1:4" x14ac:dyDescent="0.25">
      <c r="A32" s="59" t="s">
        <v>18</v>
      </c>
      <c r="B32" s="24" t="s">
        <v>256</v>
      </c>
      <c r="C32" s="24"/>
      <c r="D32" s="24"/>
    </row>
    <row r="33" spans="1:4" x14ac:dyDescent="0.25">
      <c r="A33" s="59" t="s">
        <v>240</v>
      </c>
      <c r="B33" s="24" t="s">
        <v>261</v>
      </c>
      <c r="C33" s="24"/>
      <c r="D33" s="24"/>
    </row>
    <row r="34" spans="1:4" x14ac:dyDescent="0.25">
      <c r="A34" s="59" t="s">
        <v>248</v>
      </c>
      <c r="B34" s="24" t="s">
        <v>272</v>
      </c>
      <c r="C34" s="24"/>
      <c r="D34" s="24"/>
    </row>
    <row r="35" spans="1:4" x14ac:dyDescent="0.25">
      <c r="A35" s="59" t="s">
        <v>244</v>
      </c>
      <c r="B35" s="24" t="s">
        <v>268</v>
      </c>
      <c r="C35" s="24"/>
      <c r="D35" s="24"/>
    </row>
    <row r="36" spans="1:4" x14ac:dyDescent="0.25">
      <c r="A36" s="59" t="s">
        <v>246</v>
      </c>
      <c r="B36" s="24" t="s">
        <v>270</v>
      </c>
      <c r="C36" s="24"/>
      <c r="D36" s="24"/>
    </row>
    <row r="37" spans="1:4" x14ac:dyDescent="0.25">
      <c r="A37" s="59" t="s">
        <v>235</v>
      </c>
      <c r="B37" s="24" t="s">
        <v>257</v>
      </c>
      <c r="C37" s="24"/>
      <c r="D37" s="24"/>
    </row>
  </sheetData>
  <sortState ref="A8:B33">
    <sortCondition ref="A8"/>
  </sortState>
  <mergeCells count="1">
    <mergeCell ref="A3: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113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11" sqref="G111"/>
    </sheetView>
  </sheetViews>
  <sheetFormatPr baseColWidth="10" defaultRowHeight="15" x14ac:dyDescent="0.25"/>
  <cols>
    <col min="1" max="1" width="28.7109375" style="4" customWidth="1"/>
    <col min="2" max="3" width="11.42578125" style="4"/>
    <col min="4" max="4" width="11.5703125" style="4" bestFit="1" customWidth="1"/>
    <col min="5" max="7" width="12.5703125" style="4" bestFit="1" customWidth="1"/>
    <col min="8" max="16384" width="11.42578125" style="4"/>
  </cols>
  <sheetData>
    <row r="1" spans="1:13" x14ac:dyDescent="0.25">
      <c r="A1" s="8" t="s">
        <v>292</v>
      </c>
      <c r="M1" s="3" t="s">
        <v>209</v>
      </c>
    </row>
    <row r="2" spans="1:13" x14ac:dyDescent="0.25">
      <c r="A2" s="267" t="s">
        <v>125</v>
      </c>
      <c r="B2" s="267"/>
      <c r="C2" s="267"/>
      <c r="D2" s="267"/>
    </row>
    <row r="3" spans="1:13" x14ac:dyDescent="0.25">
      <c r="A3" s="9" t="s">
        <v>301</v>
      </c>
    </row>
    <row r="4" spans="1:13" s="120" customFormat="1" x14ac:dyDescent="0.25">
      <c r="A4" s="25" t="s">
        <v>126</v>
      </c>
    </row>
    <row r="5" spans="1:13" x14ac:dyDescent="0.25">
      <c r="A5" s="25" t="s">
        <v>304</v>
      </c>
    </row>
    <row r="8" spans="1:13" ht="22.5" customHeight="1" x14ac:dyDescent="0.25">
      <c r="A8" s="84" t="s">
        <v>17</v>
      </c>
      <c r="B8" s="84">
        <v>2009</v>
      </c>
      <c r="C8" s="84">
        <v>2010</v>
      </c>
      <c r="D8" s="84">
        <v>2011</v>
      </c>
      <c r="E8" s="84">
        <v>2012</v>
      </c>
      <c r="F8" s="84">
        <v>2013</v>
      </c>
      <c r="G8" s="84">
        <v>2014</v>
      </c>
      <c r="H8" s="84">
        <v>2015</v>
      </c>
      <c r="I8" s="84">
        <v>2016</v>
      </c>
      <c r="J8" s="84">
        <v>2017</v>
      </c>
    </row>
    <row r="9" spans="1:13" x14ac:dyDescent="0.25">
      <c r="A9" s="12" t="s">
        <v>24</v>
      </c>
      <c r="B9" s="67" t="s">
        <v>128</v>
      </c>
      <c r="C9" s="67" t="s">
        <v>127</v>
      </c>
      <c r="D9" s="75">
        <v>165.46828543111994</v>
      </c>
      <c r="E9" s="75">
        <v>197</v>
      </c>
      <c r="F9" s="79">
        <v>178</v>
      </c>
      <c r="G9" s="68">
        <v>172</v>
      </c>
      <c r="H9" s="68">
        <v>170</v>
      </c>
      <c r="I9" s="68">
        <v>170</v>
      </c>
      <c r="J9" s="79">
        <v>170</v>
      </c>
    </row>
    <row r="10" spans="1:13" x14ac:dyDescent="0.25">
      <c r="A10" s="13" t="s">
        <v>25</v>
      </c>
      <c r="B10" s="69">
        <v>0</v>
      </c>
      <c r="C10" s="69">
        <v>32</v>
      </c>
      <c r="D10" s="76">
        <v>65</v>
      </c>
      <c r="E10" s="76">
        <v>56</v>
      </c>
      <c r="F10" s="80">
        <v>47</v>
      </c>
      <c r="G10" s="71">
        <v>59.00555343685069</v>
      </c>
      <c r="H10" s="71">
        <v>74.077773114660474</v>
      </c>
      <c r="I10" s="71">
        <v>93</v>
      </c>
      <c r="J10" s="80">
        <v>116.75566956653435</v>
      </c>
    </row>
    <row r="11" spans="1:13" x14ac:dyDescent="0.25">
      <c r="A11" s="13" t="s">
        <v>26</v>
      </c>
      <c r="B11" s="69" t="s">
        <v>127</v>
      </c>
      <c r="C11" s="69" t="s">
        <v>127</v>
      </c>
      <c r="D11" s="76">
        <v>120.72419152940586</v>
      </c>
      <c r="E11" s="76">
        <v>143.72945044621889</v>
      </c>
      <c r="F11" s="80">
        <v>153</v>
      </c>
      <c r="G11" s="71">
        <v>116</v>
      </c>
      <c r="H11" s="71">
        <v>112.5</v>
      </c>
      <c r="I11" s="71">
        <v>109</v>
      </c>
      <c r="J11" s="80">
        <v>205</v>
      </c>
    </row>
    <row r="12" spans="1:13" x14ac:dyDescent="0.25">
      <c r="A12" s="13" t="s">
        <v>27</v>
      </c>
      <c r="B12" s="69">
        <v>16</v>
      </c>
      <c r="C12" s="69">
        <v>23</v>
      </c>
      <c r="D12" s="76">
        <v>34</v>
      </c>
      <c r="E12" s="76">
        <v>35</v>
      </c>
      <c r="F12" s="80">
        <v>36</v>
      </c>
      <c r="G12" s="71">
        <v>36</v>
      </c>
      <c r="H12" s="71">
        <v>40</v>
      </c>
      <c r="I12" s="71">
        <v>60</v>
      </c>
      <c r="J12" s="80">
        <v>37</v>
      </c>
    </row>
    <row r="13" spans="1:13" x14ac:dyDescent="0.25">
      <c r="A13" s="13" t="s">
        <v>28</v>
      </c>
      <c r="B13" s="69">
        <v>7</v>
      </c>
      <c r="C13" s="69" t="s">
        <v>127</v>
      </c>
      <c r="D13" s="76">
        <v>35</v>
      </c>
      <c r="E13" s="76">
        <v>25</v>
      </c>
      <c r="F13" s="80">
        <v>31</v>
      </c>
      <c r="G13" s="71">
        <v>29</v>
      </c>
      <c r="H13" s="71">
        <v>28</v>
      </c>
      <c r="I13" s="71">
        <v>27</v>
      </c>
      <c r="J13" s="80">
        <v>31</v>
      </c>
    </row>
    <row r="14" spans="1:13" x14ac:dyDescent="0.25">
      <c r="A14" s="13" t="s">
        <v>29</v>
      </c>
      <c r="B14" s="69" t="s">
        <v>127</v>
      </c>
      <c r="C14" s="69">
        <v>197</v>
      </c>
      <c r="D14" s="76">
        <v>173</v>
      </c>
      <c r="E14" s="76">
        <v>102</v>
      </c>
      <c r="F14" s="80">
        <v>165</v>
      </c>
      <c r="G14" s="71">
        <v>141</v>
      </c>
      <c r="H14" s="71">
        <v>147</v>
      </c>
      <c r="I14" s="71">
        <v>167</v>
      </c>
      <c r="J14" s="80">
        <v>179</v>
      </c>
    </row>
    <row r="15" spans="1:13" x14ac:dyDescent="0.25">
      <c r="A15" s="13" t="s">
        <v>30</v>
      </c>
      <c r="B15" s="69">
        <v>66</v>
      </c>
      <c r="C15" s="69" t="s">
        <v>127</v>
      </c>
      <c r="D15" s="76">
        <v>77</v>
      </c>
      <c r="E15" s="76">
        <v>61</v>
      </c>
      <c r="F15" s="80">
        <v>74</v>
      </c>
      <c r="G15" s="71">
        <v>67</v>
      </c>
      <c r="H15" s="71">
        <v>71</v>
      </c>
      <c r="I15" s="71">
        <v>85</v>
      </c>
      <c r="J15" s="80">
        <v>83</v>
      </c>
    </row>
    <row r="16" spans="1:13" x14ac:dyDescent="0.25">
      <c r="A16" s="13" t="s">
        <v>31</v>
      </c>
      <c r="B16" s="69">
        <v>0</v>
      </c>
      <c r="C16" s="69" t="s">
        <v>127</v>
      </c>
      <c r="D16" s="76">
        <v>29.734020360458569</v>
      </c>
      <c r="E16" s="76">
        <v>35.400149314103473</v>
      </c>
      <c r="F16" s="80">
        <v>37.683458944863148</v>
      </c>
      <c r="G16" s="71">
        <v>38</v>
      </c>
      <c r="H16" s="71">
        <v>60</v>
      </c>
      <c r="I16" s="71">
        <v>85</v>
      </c>
      <c r="J16" s="80">
        <v>67</v>
      </c>
    </row>
    <row r="17" spans="1:10" x14ac:dyDescent="0.25">
      <c r="A17" s="13" t="s">
        <v>32</v>
      </c>
      <c r="B17" s="69">
        <v>0</v>
      </c>
      <c r="C17" s="69" t="s">
        <v>127</v>
      </c>
      <c r="D17" s="76">
        <v>6</v>
      </c>
      <c r="E17" s="76">
        <v>1</v>
      </c>
      <c r="F17" s="80">
        <v>2</v>
      </c>
      <c r="G17" s="71">
        <v>1</v>
      </c>
      <c r="H17" s="71">
        <v>0</v>
      </c>
      <c r="I17" s="71">
        <v>0</v>
      </c>
      <c r="J17" s="80">
        <v>2</v>
      </c>
    </row>
    <row r="18" spans="1:10" x14ac:dyDescent="0.25">
      <c r="A18" s="13" t="s">
        <v>33</v>
      </c>
      <c r="B18" s="69">
        <v>0</v>
      </c>
      <c r="C18" s="69">
        <v>4</v>
      </c>
      <c r="D18" s="76">
        <v>8</v>
      </c>
      <c r="E18" s="76">
        <v>12</v>
      </c>
      <c r="F18" s="80">
        <v>16</v>
      </c>
      <c r="G18" s="71">
        <v>19</v>
      </c>
      <c r="H18" s="71">
        <v>19</v>
      </c>
      <c r="I18" s="71">
        <v>23</v>
      </c>
      <c r="J18" s="80">
        <v>34</v>
      </c>
    </row>
    <row r="19" spans="1:10" x14ac:dyDescent="0.25">
      <c r="A19" s="13" t="s">
        <v>34</v>
      </c>
      <c r="B19" s="69" t="s">
        <v>127</v>
      </c>
      <c r="C19" s="69" t="s">
        <v>128</v>
      </c>
      <c r="D19" s="76">
        <v>236</v>
      </c>
      <c r="E19" s="76">
        <v>358.65940752446943</v>
      </c>
      <c r="F19" s="80">
        <v>381.7929393097977</v>
      </c>
      <c r="G19" s="71">
        <v>385</v>
      </c>
      <c r="H19" s="71">
        <v>185</v>
      </c>
      <c r="I19" s="71">
        <v>278</v>
      </c>
      <c r="J19" s="80">
        <v>267</v>
      </c>
    </row>
    <row r="20" spans="1:10" x14ac:dyDescent="0.25">
      <c r="A20" s="13" t="s">
        <v>35</v>
      </c>
      <c r="B20" s="69">
        <v>0</v>
      </c>
      <c r="C20" s="69">
        <v>10</v>
      </c>
      <c r="D20" s="76">
        <v>60</v>
      </c>
      <c r="E20" s="76">
        <v>74</v>
      </c>
      <c r="F20" s="80">
        <v>109</v>
      </c>
      <c r="G20" s="71">
        <v>106</v>
      </c>
      <c r="H20" s="71">
        <v>113</v>
      </c>
      <c r="I20" s="71">
        <v>96</v>
      </c>
      <c r="J20" s="80">
        <v>86</v>
      </c>
    </row>
    <row r="21" spans="1:10" x14ac:dyDescent="0.25">
      <c r="A21" s="13" t="s">
        <v>36</v>
      </c>
      <c r="B21" s="69">
        <v>24</v>
      </c>
      <c r="C21" s="69">
        <v>104</v>
      </c>
      <c r="D21" s="76">
        <v>139</v>
      </c>
      <c r="E21" s="76">
        <v>177</v>
      </c>
      <c r="F21" s="80">
        <v>192</v>
      </c>
      <c r="G21" s="71">
        <v>175</v>
      </c>
      <c r="H21" s="71">
        <v>197</v>
      </c>
      <c r="I21" s="71">
        <v>217</v>
      </c>
      <c r="J21" s="80">
        <v>217</v>
      </c>
    </row>
    <row r="22" spans="1:10" x14ac:dyDescent="0.25">
      <c r="A22" s="13" t="s">
        <v>37</v>
      </c>
      <c r="B22" s="69" t="s">
        <v>127</v>
      </c>
      <c r="C22" s="69">
        <v>277</v>
      </c>
      <c r="D22" s="76">
        <v>287.5</v>
      </c>
      <c r="E22" s="76">
        <v>298</v>
      </c>
      <c r="F22" s="80">
        <v>274</v>
      </c>
      <c r="G22" s="71">
        <v>263.61107408480245</v>
      </c>
      <c r="H22" s="71">
        <v>253.61605248227445</v>
      </c>
      <c r="I22" s="71">
        <v>244</v>
      </c>
      <c r="J22" s="80">
        <v>234.74854772515252</v>
      </c>
    </row>
    <row r="23" spans="1:10" x14ac:dyDescent="0.25">
      <c r="A23" s="13" t="s">
        <v>38</v>
      </c>
      <c r="B23" s="69" t="s">
        <v>127</v>
      </c>
      <c r="C23" s="69">
        <v>39</v>
      </c>
      <c r="D23" s="76">
        <v>52</v>
      </c>
      <c r="E23" s="76">
        <v>65</v>
      </c>
      <c r="F23" s="80">
        <v>62</v>
      </c>
      <c r="G23" s="71">
        <v>46</v>
      </c>
      <c r="H23" s="71">
        <v>48</v>
      </c>
      <c r="I23" s="71">
        <v>56</v>
      </c>
      <c r="J23" s="80">
        <v>53</v>
      </c>
    </row>
    <row r="24" spans="1:10" x14ac:dyDescent="0.25">
      <c r="A24" s="13" t="s">
        <v>39</v>
      </c>
      <c r="B24" s="69">
        <v>12</v>
      </c>
      <c r="C24" s="69">
        <v>59</v>
      </c>
      <c r="D24" s="76">
        <v>58.5</v>
      </c>
      <c r="E24" s="76">
        <v>58</v>
      </c>
      <c r="F24" s="80">
        <v>58</v>
      </c>
      <c r="G24" s="71">
        <v>66.5</v>
      </c>
      <c r="H24" s="71">
        <v>75</v>
      </c>
      <c r="I24" s="71">
        <v>64</v>
      </c>
      <c r="J24" s="80">
        <v>67</v>
      </c>
    </row>
    <row r="25" spans="1:10" x14ac:dyDescent="0.25">
      <c r="A25" s="13" t="s">
        <v>40</v>
      </c>
      <c r="B25" s="69">
        <v>0</v>
      </c>
      <c r="C25" s="69" t="s">
        <v>127</v>
      </c>
      <c r="D25" s="76">
        <v>82.314172447968289</v>
      </c>
      <c r="E25" s="76">
        <v>98</v>
      </c>
      <c r="F25" s="80">
        <v>111</v>
      </c>
      <c r="G25" s="71">
        <v>111</v>
      </c>
      <c r="H25" s="71">
        <v>161</v>
      </c>
      <c r="I25" s="71">
        <v>148</v>
      </c>
      <c r="J25" s="80">
        <v>147</v>
      </c>
    </row>
    <row r="26" spans="1:10" x14ac:dyDescent="0.25">
      <c r="A26" s="13" t="s">
        <v>41</v>
      </c>
      <c r="B26" s="69" t="s">
        <v>127</v>
      </c>
      <c r="C26" s="69">
        <v>75</v>
      </c>
      <c r="D26" s="76">
        <v>77</v>
      </c>
      <c r="E26" s="76">
        <v>86</v>
      </c>
      <c r="F26" s="80">
        <v>118</v>
      </c>
      <c r="G26" s="71">
        <v>134</v>
      </c>
      <c r="H26" s="71">
        <v>141</v>
      </c>
      <c r="I26" s="71">
        <v>123</v>
      </c>
      <c r="J26" s="80">
        <v>116</v>
      </c>
    </row>
    <row r="27" spans="1:10" x14ac:dyDescent="0.25">
      <c r="A27" s="13" t="s">
        <v>42</v>
      </c>
      <c r="B27" s="69" t="s">
        <v>127</v>
      </c>
      <c r="C27" s="69">
        <v>66</v>
      </c>
      <c r="D27" s="76">
        <v>110</v>
      </c>
      <c r="E27" s="76">
        <v>153</v>
      </c>
      <c r="F27" s="80">
        <v>174</v>
      </c>
      <c r="G27" s="71">
        <v>193</v>
      </c>
      <c r="H27" s="71">
        <v>195</v>
      </c>
      <c r="I27" s="71">
        <v>152</v>
      </c>
      <c r="J27" s="80">
        <v>145</v>
      </c>
    </row>
    <row r="28" spans="1:10" x14ac:dyDescent="0.25">
      <c r="A28" s="13" t="s">
        <v>43</v>
      </c>
      <c r="B28" s="69">
        <v>0</v>
      </c>
      <c r="C28" s="69">
        <v>11</v>
      </c>
      <c r="D28" s="76">
        <v>30</v>
      </c>
      <c r="E28" s="76">
        <v>54</v>
      </c>
      <c r="F28" s="80">
        <v>78</v>
      </c>
      <c r="G28" s="71">
        <v>96</v>
      </c>
      <c r="H28" s="71">
        <v>114</v>
      </c>
      <c r="I28" s="71">
        <v>81</v>
      </c>
      <c r="J28" s="80">
        <v>48</v>
      </c>
    </row>
    <row r="29" spans="1:10" x14ac:dyDescent="0.25">
      <c r="A29" s="13" t="s">
        <v>44</v>
      </c>
      <c r="B29" s="69">
        <v>58</v>
      </c>
      <c r="C29" s="69" t="s">
        <v>127</v>
      </c>
      <c r="D29" s="76">
        <v>68</v>
      </c>
      <c r="E29" s="76">
        <v>92</v>
      </c>
      <c r="F29" s="80">
        <v>121</v>
      </c>
      <c r="G29" s="71">
        <v>107.5</v>
      </c>
      <c r="H29" s="71">
        <v>94</v>
      </c>
      <c r="I29" s="71">
        <v>81</v>
      </c>
      <c r="J29" s="80">
        <v>63</v>
      </c>
    </row>
    <row r="30" spans="1:10" x14ac:dyDescent="0.25">
      <c r="A30" s="13" t="s">
        <v>45</v>
      </c>
      <c r="B30" s="69" t="s">
        <v>127</v>
      </c>
      <c r="C30" s="69" t="s">
        <v>127</v>
      </c>
      <c r="D30" s="76">
        <v>163</v>
      </c>
      <c r="E30" s="76">
        <v>156</v>
      </c>
      <c r="F30" s="80">
        <v>119</v>
      </c>
      <c r="G30" s="71">
        <v>133</v>
      </c>
      <c r="H30" s="71">
        <v>128</v>
      </c>
      <c r="I30" s="71">
        <v>114</v>
      </c>
      <c r="J30" s="80">
        <v>130</v>
      </c>
    </row>
    <row r="31" spans="1:10" x14ac:dyDescent="0.25">
      <c r="A31" s="13" t="s">
        <v>46</v>
      </c>
      <c r="B31" s="69">
        <v>13</v>
      </c>
      <c r="C31" s="69">
        <v>85</v>
      </c>
      <c r="D31" s="76">
        <v>103</v>
      </c>
      <c r="E31" s="76">
        <v>123</v>
      </c>
      <c r="F31" s="80">
        <v>133</v>
      </c>
      <c r="G31" s="71">
        <v>143</v>
      </c>
      <c r="H31" s="71">
        <v>106</v>
      </c>
      <c r="I31" s="71">
        <v>88</v>
      </c>
      <c r="J31" s="80">
        <v>98</v>
      </c>
    </row>
    <row r="32" spans="1:10" x14ac:dyDescent="0.25">
      <c r="A32" s="13" t="s">
        <v>47</v>
      </c>
      <c r="B32" s="69">
        <v>13</v>
      </c>
      <c r="C32" s="69">
        <v>50</v>
      </c>
      <c r="D32" s="76">
        <v>71</v>
      </c>
      <c r="E32" s="76">
        <v>72</v>
      </c>
      <c r="F32" s="80">
        <v>73</v>
      </c>
      <c r="G32" s="71">
        <v>65</v>
      </c>
      <c r="H32" s="71">
        <v>76.267352496128325</v>
      </c>
      <c r="I32" s="71">
        <v>89.487831642595253</v>
      </c>
      <c r="J32" s="80">
        <v>105</v>
      </c>
    </row>
    <row r="33" spans="1:10" x14ac:dyDescent="0.25">
      <c r="A33" s="13" t="s">
        <v>48</v>
      </c>
      <c r="B33" s="69" t="s">
        <v>127</v>
      </c>
      <c r="C33" s="69" t="s">
        <v>127</v>
      </c>
      <c r="D33" s="76">
        <v>127</v>
      </c>
      <c r="E33" s="76">
        <v>85</v>
      </c>
      <c r="F33" s="80">
        <v>77</v>
      </c>
      <c r="G33" s="71">
        <v>141</v>
      </c>
      <c r="H33" s="71">
        <v>122</v>
      </c>
      <c r="I33" s="71">
        <v>121</v>
      </c>
      <c r="J33" s="80">
        <v>116</v>
      </c>
    </row>
    <row r="34" spans="1:10" x14ac:dyDescent="0.25">
      <c r="A34" s="13" t="s">
        <v>49</v>
      </c>
      <c r="B34" s="69" t="s">
        <v>127</v>
      </c>
      <c r="C34" s="69">
        <v>175</v>
      </c>
      <c r="D34" s="76">
        <v>227</v>
      </c>
      <c r="E34" s="76">
        <v>186</v>
      </c>
      <c r="F34" s="80">
        <v>171</v>
      </c>
      <c r="G34" s="71">
        <v>156</v>
      </c>
      <c r="H34" s="71">
        <v>163</v>
      </c>
      <c r="I34" s="71">
        <v>197</v>
      </c>
      <c r="J34" s="80">
        <v>189</v>
      </c>
    </row>
    <row r="35" spans="1:10" x14ac:dyDescent="0.25">
      <c r="A35" s="13" t="s">
        <v>50</v>
      </c>
      <c r="B35" s="69" t="s">
        <v>128</v>
      </c>
      <c r="C35" s="69" t="s">
        <v>127</v>
      </c>
      <c r="D35" s="76">
        <v>121</v>
      </c>
      <c r="E35" s="76">
        <v>259</v>
      </c>
      <c r="F35" s="80">
        <v>89</v>
      </c>
      <c r="G35" s="71">
        <v>95</v>
      </c>
      <c r="H35" s="71">
        <v>105</v>
      </c>
      <c r="I35" s="71">
        <v>119</v>
      </c>
      <c r="J35" s="80">
        <v>113</v>
      </c>
    </row>
    <row r="36" spans="1:10" x14ac:dyDescent="0.25">
      <c r="A36" s="13" t="s">
        <v>51</v>
      </c>
      <c r="B36" s="69">
        <v>8</v>
      </c>
      <c r="C36" s="69">
        <v>38</v>
      </c>
      <c r="D36" s="76">
        <v>21</v>
      </c>
      <c r="E36" s="76">
        <v>16</v>
      </c>
      <c r="F36" s="80">
        <v>27</v>
      </c>
      <c r="G36" s="71">
        <v>31</v>
      </c>
      <c r="H36" s="71">
        <v>37</v>
      </c>
      <c r="I36" s="71">
        <v>25</v>
      </c>
      <c r="J36" s="80">
        <v>20</v>
      </c>
    </row>
    <row r="37" spans="1:10" x14ac:dyDescent="0.25">
      <c r="A37" s="13" t="s">
        <v>52</v>
      </c>
      <c r="B37" s="69">
        <v>11</v>
      </c>
      <c r="C37" s="69">
        <v>65</v>
      </c>
      <c r="D37" s="76">
        <v>75</v>
      </c>
      <c r="E37" s="76">
        <v>92</v>
      </c>
      <c r="F37" s="80">
        <v>84</v>
      </c>
      <c r="G37" s="71">
        <v>72</v>
      </c>
      <c r="H37" s="71">
        <v>64</v>
      </c>
      <c r="I37" s="71">
        <v>56</v>
      </c>
      <c r="J37" s="80">
        <v>60</v>
      </c>
    </row>
    <row r="38" spans="1:10" x14ac:dyDescent="0.25">
      <c r="A38" s="13" t="s">
        <v>53</v>
      </c>
      <c r="B38" s="69">
        <v>74</v>
      </c>
      <c r="C38" s="69" t="s">
        <v>127</v>
      </c>
      <c r="D38" s="76">
        <v>168</v>
      </c>
      <c r="E38" s="76">
        <v>178.89384522290669</v>
      </c>
      <c r="F38" s="80">
        <v>190.49409439665055</v>
      </c>
      <c r="G38" s="71">
        <v>202.84655380281058</v>
      </c>
      <c r="H38" s="71">
        <v>216</v>
      </c>
      <c r="I38" s="71">
        <v>222</v>
      </c>
      <c r="J38" s="80">
        <v>208</v>
      </c>
    </row>
    <row r="39" spans="1:10" x14ac:dyDescent="0.25">
      <c r="A39" s="13" t="s">
        <v>54</v>
      </c>
      <c r="B39" s="69">
        <v>52</v>
      </c>
      <c r="C39" s="69">
        <v>122</v>
      </c>
      <c r="D39" s="76">
        <v>149</v>
      </c>
      <c r="E39" s="76">
        <v>181</v>
      </c>
      <c r="F39" s="80">
        <v>213</v>
      </c>
      <c r="G39" s="71">
        <v>215.95871124389157</v>
      </c>
      <c r="H39" s="71">
        <v>218.95852094893212</v>
      </c>
      <c r="I39" s="71">
        <v>222</v>
      </c>
      <c r="J39" s="80">
        <v>200</v>
      </c>
    </row>
    <row r="40" spans="1:10" x14ac:dyDescent="0.25">
      <c r="A40" s="13" t="s">
        <v>55</v>
      </c>
      <c r="B40" s="69">
        <v>0</v>
      </c>
      <c r="C40" s="69" t="s">
        <v>127</v>
      </c>
      <c r="D40" s="76">
        <v>84.833994053518339</v>
      </c>
      <c r="E40" s="76">
        <v>101</v>
      </c>
      <c r="F40" s="80">
        <v>104</v>
      </c>
      <c r="G40" s="71">
        <v>138</v>
      </c>
      <c r="H40" s="71">
        <v>122</v>
      </c>
      <c r="I40" s="71">
        <v>108</v>
      </c>
      <c r="J40" s="80">
        <v>110</v>
      </c>
    </row>
    <row r="41" spans="1:10" x14ac:dyDescent="0.25">
      <c r="A41" s="13" t="s">
        <v>56</v>
      </c>
      <c r="B41" s="69">
        <v>3</v>
      </c>
      <c r="C41" s="69" t="s">
        <v>127</v>
      </c>
      <c r="D41" s="76">
        <v>11</v>
      </c>
      <c r="E41" s="76">
        <v>15</v>
      </c>
      <c r="F41" s="80">
        <v>47</v>
      </c>
      <c r="G41" s="71">
        <v>20</v>
      </c>
      <c r="H41" s="71">
        <v>26</v>
      </c>
      <c r="I41" s="71">
        <v>17</v>
      </c>
      <c r="J41" s="80">
        <v>18</v>
      </c>
    </row>
    <row r="42" spans="1:10" x14ac:dyDescent="0.25">
      <c r="A42" s="13" t="s">
        <v>57</v>
      </c>
      <c r="B42" s="69">
        <v>57</v>
      </c>
      <c r="C42" s="69" t="s">
        <v>127</v>
      </c>
      <c r="D42" s="76">
        <v>324.21704658077306</v>
      </c>
      <c r="E42" s="76">
        <v>386</v>
      </c>
      <c r="F42" s="80">
        <v>298</v>
      </c>
      <c r="G42" s="71">
        <v>304</v>
      </c>
      <c r="H42" s="71">
        <v>378</v>
      </c>
      <c r="I42" s="71">
        <v>493</v>
      </c>
      <c r="J42" s="80">
        <v>490</v>
      </c>
    </row>
    <row r="43" spans="1:10" x14ac:dyDescent="0.25">
      <c r="A43" s="13" t="s">
        <v>58</v>
      </c>
      <c r="B43" s="69">
        <v>82</v>
      </c>
      <c r="C43" s="69">
        <v>206</v>
      </c>
      <c r="D43" s="76">
        <v>361</v>
      </c>
      <c r="E43" s="76">
        <v>461</v>
      </c>
      <c r="F43" s="80">
        <v>520</v>
      </c>
      <c r="G43" s="71">
        <v>602</v>
      </c>
      <c r="H43" s="71">
        <v>588.5</v>
      </c>
      <c r="I43" s="71">
        <v>575</v>
      </c>
      <c r="J43" s="80">
        <v>538</v>
      </c>
    </row>
    <row r="44" spans="1:10" x14ac:dyDescent="0.25">
      <c r="A44" s="13" t="s">
        <v>59</v>
      </c>
      <c r="B44" s="69" t="s">
        <v>127</v>
      </c>
      <c r="C44" s="69" t="s">
        <v>127</v>
      </c>
      <c r="D44" s="76">
        <v>172.18780971258673</v>
      </c>
      <c r="E44" s="76">
        <v>205</v>
      </c>
      <c r="F44" s="80">
        <v>223</v>
      </c>
      <c r="G44" s="71">
        <v>239</v>
      </c>
      <c r="H44" s="71">
        <v>223</v>
      </c>
      <c r="I44" s="71">
        <v>232</v>
      </c>
      <c r="J44" s="80">
        <v>230</v>
      </c>
    </row>
    <row r="45" spans="1:10" x14ac:dyDescent="0.25">
      <c r="A45" s="13" t="s">
        <v>60</v>
      </c>
      <c r="B45" s="69">
        <v>14</v>
      </c>
      <c r="C45" s="69" t="s">
        <v>127</v>
      </c>
      <c r="D45" s="76">
        <v>6.719524281466799</v>
      </c>
      <c r="E45" s="76">
        <v>8</v>
      </c>
      <c r="F45" s="80">
        <v>10</v>
      </c>
      <c r="G45" s="71">
        <v>9</v>
      </c>
      <c r="H45" s="71">
        <v>9</v>
      </c>
      <c r="I45" s="71">
        <v>9</v>
      </c>
      <c r="J45" s="80">
        <v>9</v>
      </c>
    </row>
    <row r="46" spans="1:10" x14ac:dyDescent="0.25">
      <c r="A46" s="13" t="s">
        <v>61</v>
      </c>
      <c r="B46" s="69">
        <v>41</v>
      </c>
      <c r="C46" s="69">
        <v>77</v>
      </c>
      <c r="D46" s="76">
        <v>92</v>
      </c>
      <c r="E46" s="76">
        <v>84</v>
      </c>
      <c r="F46" s="80">
        <v>81</v>
      </c>
      <c r="G46" s="71">
        <v>79</v>
      </c>
      <c r="H46" s="71">
        <v>79</v>
      </c>
      <c r="I46" s="71">
        <v>77</v>
      </c>
      <c r="J46" s="80">
        <v>83</v>
      </c>
    </row>
    <row r="47" spans="1:10" x14ac:dyDescent="0.25">
      <c r="A47" s="13" t="s">
        <v>62</v>
      </c>
      <c r="B47" s="69" t="s">
        <v>127</v>
      </c>
      <c r="C47" s="69" t="s">
        <v>127</v>
      </c>
      <c r="D47" s="76">
        <v>362</v>
      </c>
      <c r="E47" s="76">
        <v>312.55349100335775</v>
      </c>
      <c r="F47" s="80">
        <v>269.86100756460235</v>
      </c>
      <c r="G47" s="71">
        <v>233</v>
      </c>
      <c r="H47" s="71">
        <v>221</v>
      </c>
      <c r="I47" s="71">
        <v>209</v>
      </c>
      <c r="J47" s="80">
        <v>97</v>
      </c>
    </row>
    <row r="48" spans="1:10" x14ac:dyDescent="0.25">
      <c r="A48" s="13" t="s">
        <v>63</v>
      </c>
      <c r="B48" s="69">
        <v>53</v>
      </c>
      <c r="C48" s="69">
        <v>64</v>
      </c>
      <c r="D48" s="76">
        <v>93</v>
      </c>
      <c r="E48" s="76">
        <v>87</v>
      </c>
      <c r="F48" s="80">
        <v>71</v>
      </c>
      <c r="G48" s="71">
        <v>85</v>
      </c>
      <c r="H48" s="71">
        <v>73</v>
      </c>
      <c r="I48" s="71">
        <v>63</v>
      </c>
      <c r="J48" s="80">
        <v>59</v>
      </c>
    </row>
    <row r="49" spans="1:10" x14ac:dyDescent="0.25">
      <c r="A49" s="13" t="s">
        <v>64</v>
      </c>
      <c r="B49" s="69">
        <v>7</v>
      </c>
      <c r="C49" s="69">
        <v>30</v>
      </c>
      <c r="D49" s="76">
        <v>56</v>
      </c>
      <c r="E49" s="76">
        <v>72</v>
      </c>
      <c r="F49" s="80">
        <v>78</v>
      </c>
      <c r="G49" s="71">
        <v>79.5</v>
      </c>
      <c r="H49" s="71">
        <v>81</v>
      </c>
      <c r="I49" s="71">
        <v>99</v>
      </c>
      <c r="J49" s="80">
        <v>91</v>
      </c>
    </row>
    <row r="50" spans="1:10" x14ac:dyDescent="0.25">
      <c r="A50" s="13" t="s">
        <v>65</v>
      </c>
      <c r="B50" s="69">
        <v>11</v>
      </c>
      <c r="C50" s="69" t="s">
        <v>127</v>
      </c>
      <c r="D50" s="76">
        <v>77</v>
      </c>
      <c r="E50" s="76">
        <v>73</v>
      </c>
      <c r="F50" s="80">
        <v>72</v>
      </c>
      <c r="G50" s="71">
        <v>50</v>
      </c>
      <c r="H50" s="71">
        <v>57</v>
      </c>
      <c r="I50" s="71">
        <v>56</v>
      </c>
      <c r="J50" s="80">
        <v>64</v>
      </c>
    </row>
    <row r="51" spans="1:10" x14ac:dyDescent="0.25">
      <c r="A51" s="13" t="s">
        <v>66</v>
      </c>
      <c r="B51" s="69">
        <v>0</v>
      </c>
      <c r="C51" s="69">
        <v>21</v>
      </c>
      <c r="D51" s="76">
        <v>72</v>
      </c>
      <c r="E51" s="76">
        <v>112</v>
      </c>
      <c r="F51" s="80">
        <v>148</v>
      </c>
      <c r="G51" s="71">
        <v>159</v>
      </c>
      <c r="H51" s="71">
        <v>169</v>
      </c>
      <c r="I51" s="71">
        <v>168</v>
      </c>
      <c r="J51" s="80">
        <v>163</v>
      </c>
    </row>
    <row r="52" spans="1:10" x14ac:dyDescent="0.25">
      <c r="A52" s="13" t="s">
        <v>67</v>
      </c>
      <c r="B52" s="69" t="s">
        <v>127</v>
      </c>
      <c r="C52" s="69" t="s">
        <v>127</v>
      </c>
      <c r="D52" s="76">
        <v>20</v>
      </c>
      <c r="E52" s="76">
        <v>14</v>
      </c>
      <c r="F52" s="80">
        <v>18</v>
      </c>
      <c r="G52" s="71">
        <v>21</v>
      </c>
      <c r="H52" s="71">
        <v>19</v>
      </c>
      <c r="I52" s="71">
        <v>10</v>
      </c>
      <c r="J52" s="80">
        <v>17</v>
      </c>
    </row>
    <row r="53" spans="1:10" x14ac:dyDescent="0.25">
      <c r="A53" s="13" t="s">
        <v>68</v>
      </c>
      <c r="B53" s="69">
        <v>30</v>
      </c>
      <c r="C53" s="69">
        <v>89</v>
      </c>
      <c r="D53" s="76">
        <v>120</v>
      </c>
      <c r="E53" s="76">
        <v>131</v>
      </c>
      <c r="F53" s="80">
        <v>154</v>
      </c>
      <c r="G53" s="71">
        <v>122</v>
      </c>
      <c r="H53" s="71">
        <v>122</v>
      </c>
      <c r="I53" s="71">
        <v>109</v>
      </c>
      <c r="J53" s="80">
        <v>114</v>
      </c>
    </row>
    <row r="54" spans="1:10" x14ac:dyDescent="0.25">
      <c r="A54" s="13" t="s">
        <v>69</v>
      </c>
      <c r="B54" s="69" t="s">
        <v>127</v>
      </c>
      <c r="C54" s="69" t="s">
        <v>127</v>
      </c>
      <c r="D54" s="76">
        <v>192.48865812296864</v>
      </c>
      <c r="E54" s="76">
        <v>229.16938766498566</v>
      </c>
      <c r="F54" s="80">
        <v>243.95081316937723</v>
      </c>
      <c r="G54" s="71">
        <v>246</v>
      </c>
      <c r="H54" s="71">
        <v>135</v>
      </c>
      <c r="I54" s="71">
        <v>119</v>
      </c>
      <c r="J54" s="80">
        <v>119</v>
      </c>
    </row>
    <row r="55" spans="1:10" x14ac:dyDescent="0.25">
      <c r="A55" s="13" t="s">
        <v>70</v>
      </c>
      <c r="B55" s="69">
        <v>0</v>
      </c>
      <c r="C55" s="69" t="s">
        <v>127</v>
      </c>
      <c r="D55" s="76">
        <v>0.83994053518334988</v>
      </c>
      <c r="E55" s="76">
        <v>1</v>
      </c>
      <c r="F55" s="80">
        <v>1</v>
      </c>
      <c r="G55" s="71">
        <v>0</v>
      </c>
      <c r="H55" s="71">
        <v>0</v>
      </c>
      <c r="I55" s="71">
        <v>0</v>
      </c>
      <c r="J55" s="80">
        <v>3</v>
      </c>
    </row>
    <row r="56" spans="1:10" x14ac:dyDescent="0.25">
      <c r="A56" s="13" t="s">
        <v>71</v>
      </c>
      <c r="B56" s="69" t="s">
        <v>127</v>
      </c>
      <c r="C56" s="69" t="s">
        <v>127</v>
      </c>
      <c r="D56" s="76">
        <v>38.637264618434095</v>
      </c>
      <c r="E56" s="76">
        <v>46</v>
      </c>
      <c r="F56" s="80">
        <v>37</v>
      </c>
      <c r="G56" s="71">
        <v>36</v>
      </c>
      <c r="H56" s="71">
        <v>33</v>
      </c>
      <c r="I56" s="71">
        <v>32</v>
      </c>
      <c r="J56" s="80">
        <v>31</v>
      </c>
    </row>
    <row r="57" spans="1:10" x14ac:dyDescent="0.25">
      <c r="A57" s="13" t="s">
        <v>72</v>
      </c>
      <c r="B57" s="69">
        <v>14</v>
      </c>
      <c r="C57" s="69">
        <v>26</v>
      </c>
      <c r="D57" s="76">
        <v>22</v>
      </c>
      <c r="E57" s="76">
        <v>28</v>
      </c>
      <c r="F57" s="80">
        <v>39</v>
      </c>
      <c r="G57" s="71">
        <v>14</v>
      </c>
      <c r="H57" s="71">
        <v>13</v>
      </c>
      <c r="I57" s="71">
        <v>13</v>
      </c>
      <c r="J57" s="80">
        <v>9</v>
      </c>
    </row>
    <row r="58" spans="1:10" x14ac:dyDescent="0.25">
      <c r="A58" s="13" t="s">
        <v>73</v>
      </c>
      <c r="B58" s="69">
        <v>26</v>
      </c>
      <c r="C58" s="69">
        <v>61</v>
      </c>
      <c r="D58" s="76">
        <v>66</v>
      </c>
      <c r="E58" s="76">
        <v>60</v>
      </c>
      <c r="F58" s="80">
        <v>78</v>
      </c>
      <c r="G58" s="71">
        <v>77</v>
      </c>
      <c r="H58" s="71">
        <v>43</v>
      </c>
      <c r="I58" s="71">
        <v>35</v>
      </c>
      <c r="J58" s="80">
        <v>48</v>
      </c>
    </row>
    <row r="59" spans="1:10" x14ac:dyDescent="0.25">
      <c r="A59" s="13" t="s">
        <v>74</v>
      </c>
      <c r="B59" s="69" t="s">
        <v>128</v>
      </c>
      <c r="C59" s="69" t="s">
        <v>127</v>
      </c>
      <c r="D59" s="76">
        <v>112.044674491344</v>
      </c>
      <c r="E59" s="76">
        <v>133.39596054485673</v>
      </c>
      <c r="F59" s="80">
        <v>142</v>
      </c>
      <c r="G59" s="71">
        <v>140</v>
      </c>
      <c r="H59" s="71">
        <v>126</v>
      </c>
      <c r="I59" s="71">
        <v>112</v>
      </c>
      <c r="J59" s="80">
        <v>95</v>
      </c>
    </row>
    <row r="60" spans="1:10" x14ac:dyDescent="0.25">
      <c r="A60" s="13" t="s">
        <v>75</v>
      </c>
      <c r="B60" s="69">
        <v>5</v>
      </c>
      <c r="C60" s="69">
        <v>0</v>
      </c>
      <c r="D60" s="76">
        <v>25</v>
      </c>
      <c r="E60" s="76">
        <v>35.067895417498292</v>
      </c>
      <c r="F60" s="80">
        <v>49.190291560503908</v>
      </c>
      <c r="G60" s="71">
        <v>69</v>
      </c>
      <c r="H60" s="71">
        <v>81</v>
      </c>
      <c r="I60" s="71">
        <v>85</v>
      </c>
      <c r="J60" s="80">
        <v>90</v>
      </c>
    </row>
    <row r="61" spans="1:10" x14ac:dyDescent="0.25">
      <c r="A61" s="13" t="s">
        <v>76</v>
      </c>
      <c r="B61" s="69">
        <v>29</v>
      </c>
      <c r="C61" s="69" t="s">
        <v>128</v>
      </c>
      <c r="D61" s="76">
        <v>39</v>
      </c>
      <c r="E61" s="76">
        <v>45</v>
      </c>
      <c r="F61" s="80">
        <v>59</v>
      </c>
      <c r="G61" s="71">
        <v>60</v>
      </c>
      <c r="H61" s="71">
        <v>65</v>
      </c>
      <c r="I61" s="71">
        <v>52</v>
      </c>
      <c r="J61" s="80">
        <v>38</v>
      </c>
    </row>
    <row r="62" spans="1:10" x14ac:dyDescent="0.25">
      <c r="A62" s="13" t="s">
        <v>77</v>
      </c>
      <c r="B62" s="69">
        <v>25</v>
      </c>
      <c r="C62" s="69">
        <v>62</v>
      </c>
      <c r="D62" s="76">
        <v>65</v>
      </c>
      <c r="E62" s="76">
        <v>74</v>
      </c>
      <c r="F62" s="80">
        <v>68</v>
      </c>
      <c r="G62" s="71">
        <v>78</v>
      </c>
      <c r="H62" s="71">
        <v>78</v>
      </c>
      <c r="I62" s="71">
        <v>64</v>
      </c>
      <c r="J62" s="80">
        <v>78</v>
      </c>
    </row>
    <row r="63" spans="1:10" x14ac:dyDescent="0.25">
      <c r="A63" s="13" t="s">
        <v>78</v>
      </c>
      <c r="B63" s="69" t="s">
        <v>127</v>
      </c>
      <c r="C63" s="69">
        <v>44</v>
      </c>
      <c r="D63" s="76">
        <v>50</v>
      </c>
      <c r="E63" s="76">
        <v>72</v>
      </c>
      <c r="F63" s="80">
        <v>80</v>
      </c>
      <c r="G63" s="71">
        <v>83</v>
      </c>
      <c r="H63" s="71">
        <v>100</v>
      </c>
      <c r="I63" s="71">
        <v>131</v>
      </c>
      <c r="J63" s="80">
        <v>87</v>
      </c>
    </row>
    <row r="64" spans="1:10" x14ac:dyDescent="0.25">
      <c r="A64" s="13" t="s">
        <v>79</v>
      </c>
      <c r="B64" s="69" t="s">
        <v>127</v>
      </c>
      <c r="C64" s="69">
        <v>110</v>
      </c>
      <c r="D64" s="76">
        <v>142</v>
      </c>
      <c r="E64" s="76">
        <v>158</v>
      </c>
      <c r="F64" s="80">
        <v>122.5</v>
      </c>
      <c r="G64" s="71">
        <v>87</v>
      </c>
      <c r="H64" s="71">
        <v>79</v>
      </c>
      <c r="I64" s="71">
        <v>88</v>
      </c>
      <c r="J64" s="80">
        <v>97</v>
      </c>
    </row>
    <row r="65" spans="1:10" x14ac:dyDescent="0.25">
      <c r="A65" s="13" t="s">
        <v>80</v>
      </c>
      <c r="B65" s="69">
        <v>0</v>
      </c>
      <c r="C65" s="69">
        <v>30</v>
      </c>
      <c r="D65" s="76">
        <v>37</v>
      </c>
      <c r="E65" s="76">
        <v>41</v>
      </c>
      <c r="F65" s="80">
        <v>42</v>
      </c>
      <c r="G65" s="71">
        <v>45</v>
      </c>
      <c r="H65" s="71">
        <v>46</v>
      </c>
      <c r="I65" s="71">
        <v>58</v>
      </c>
      <c r="J65" s="80">
        <v>58</v>
      </c>
    </row>
    <row r="66" spans="1:10" x14ac:dyDescent="0.25">
      <c r="A66" s="13" t="s">
        <v>81</v>
      </c>
      <c r="B66" s="69" t="s">
        <v>128</v>
      </c>
      <c r="C66" s="69">
        <v>218</v>
      </c>
      <c r="D66" s="76">
        <v>216</v>
      </c>
      <c r="E66" s="76">
        <v>281</v>
      </c>
      <c r="F66" s="80">
        <v>279</v>
      </c>
      <c r="G66" s="71">
        <v>286</v>
      </c>
      <c r="H66" s="71">
        <v>290.5</v>
      </c>
      <c r="I66" s="71">
        <v>295</v>
      </c>
      <c r="J66" s="80">
        <v>299.5697074010327</v>
      </c>
    </row>
    <row r="67" spans="1:10" x14ac:dyDescent="0.25">
      <c r="A67" s="13" t="s">
        <v>82</v>
      </c>
      <c r="B67" s="69" t="s">
        <v>128</v>
      </c>
      <c r="C67" s="69">
        <v>138</v>
      </c>
      <c r="D67" s="76">
        <v>165</v>
      </c>
      <c r="E67" s="76">
        <v>117</v>
      </c>
      <c r="F67" s="80">
        <v>139</v>
      </c>
      <c r="G67" s="71">
        <v>135</v>
      </c>
      <c r="H67" s="71">
        <v>148</v>
      </c>
      <c r="I67" s="71">
        <v>158</v>
      </c>
      <c r="J67" s="80">
        <v>143</v>
      </c>
    </row>
    <row r="68" spans="1:10" x14ac:dyDescent="0.25">
      <c r="A68" s="13" t="s">
        <v>83</v>
      </c>
      <c r="B68" s="69">
        <v>0</v>
      </c>
      <c r="C68" s="69" t="s">
        <v>127</v>
      </c>
      <c r="D68" s="76">
        <v>17.638751238850347</v>
      </c>
      <c r="E68" s="76">
        <v>21</v>
      </c>
      <c r="F68" s="80">
        <v>39</v>
      </c>
      <c r="G68" s="71">
        <v>46</v>
      </c>
      <c r="H68" s="71">
        <v>63</v>
      </c>
      <c r="I68" s="71">
        <v>38</v>
      </c>
      <c r="J68" s="80">
        <v>48</v>
      </c>
    </row>
    <row r="69" spans="1:10" x14ac:dyDescent="0.25">
      <c r="A69" s="13" t="s">
        <v>84</v>
      </c>
      <c r="B69" s="69">
        <v>18</v>
      </c>
      <c r="C69" s="69">
        <v>38</v>
      </c>
      <c r="D69" s="76">
        <v>53</v>
      </c>
      <c r="E69" s="76">
        <v>78</v>
      </c>
      <c r="F69" s="80">
        <v>101</v>
      </c>
      <c r="G69" s="71">
        <v>117</v>
      </c>
      <c r="H69" s="71">
        <v>110</v>
      </c>
      <c r="I69" s="71">
        <v>95</v>
      </c>
      <c r="J69" s="80">
        <v>87</v>
      </c>
    </row>
    <row r="70" spans="1:10" x14ac:dyDescent="0.25">
      <c r="A70" s="13" t="s">
        <v>85</v>
      </c>
      <c r="B70" s="69">
        <v>36</v>
      </c>
      <c r="C70" s="69">
        <v>76</v>
      </c>
      <c r="D70" s="76">
        <v>49</v>
      </c>
      <c r="E70" s="76">
        <v>34</v>
      </c>
      <c r="F70" s="80">
        <v>58</v>
      </c>
      <c r="G70" s="71">
        <v>49</v>
      </c>
      <c r="H70" s="71">
        <v>50</v>
      </c>
      <c r="I70" s="71">
        <v>50</v>
      </c>
      <c r="J70" s="80">
        <v>43</v>
      </c>
    </row>
    <row r="71" spans="1:10" x14ac:dyDescent="0.25">
      <c r="A71" s="13" t="s">
        <v>86</v>
      </c>
      <c r="B71" s="69" t="s">
        <v>127</v>
      </c>
      <c r="C71" s="69">
        <v>89</v>
      </c>
      <c r="D71" s="76">
        <v>166</v>
      </c>
      <c r="E71" s="76">
        <v>166</v>
      </c>
      <c r="F71" s="80">
        <v>183</v>
      </c>
      <c r="G71" s="71">
        <v>265</v>
      </c>
      <c r="H71" s="71">
        <v>307</v>
      </c>
      <c r="I71" s="71">
        <v>285</v>
      </c>
      <c r="J71" s="80">
        <v>287</v>
      </c>
    </row>
    <row r="72" spans="1:10" x14ac:dyDescent="0.25">
      <c r="A72" s="13" t="s">
        <v>87</v>
      </c>
      <c r="B72" s="69">
        <v>31</v>
      </c>
      <c r="C72" s="69" t="s">
        <v>127</v>
      </c>
      <c r="D72" s="76">
        <v>74</v>
      </c>
      <c r="E72" s="76">
        <v>93</v>
      </c>
      <c r="F72" s="80">
        <v>135</v>
      </c>
      <c r="G72" s="71">
        <v>135</v>
      </c>
      <c r="H72" s="71">
        <v>136</v>
      </c>
      <c r="I72" s="71">
        <v>54</v>
      </c>
      <c r="J72" s="80">
        <v>38</v>
      </c>
    </row>
    <row r="73" spans="1:10" x14ac:dyDescent="0.25">
      <c r="A73" s="13" t="s">
        <v>88</v>
      </c>
      <c r="B73" s="69" t="s">
        <v>127</v>
      </c>
      <c r="C73" s="69" t="s">
        <v>127</v>
      </c>
      <c r="D73" s="76">
        <v>27.616645121105915</v>
      </c>
      <c r="E73" s="76">
        <v>32.879286049788632</v>
      </c>
      <c r="F73" s="80">
        <v>35</v>
      </c>
      <c r="G73" s="71">
        <v>45</v>
      </c>
      <c r="H73" s="71">
        <v>41.5</v>
      </c>
      <c r="I73" s="71">
        <v>38</v>
      </c>
      <c r="J73" s="80">
        <v>42</v>
      </c>
    </row>
    <row r="74" spans="1:10" x14ac:dyDescent="0.25">
      <c r="A74" s="13" t="s">
        <v>89</v>
      </c>
      <c r="B74" s="69">
        <v>31</v>
      </c>
      <c r="C74" s="69">
        <v>35</v>
      </c>
      <c r="D74" s="76">
        <v>41</v>
      </c>
      <c r="E74" s="76">
        <v>41</v>
      </c>
      <c r="F74" s="80">
        <v>44</v>
      </c>
      <c r="G74" s="71">
        <v>47</v>
      </c>
      <c r="H74" s="71">
        <v>37</v>
      </c>
      <c r="I74" s="71">
        <v>43</v>
      </c>
      <c r="J74" s="80">
        <v>41.8</v>
      </c>
    </row>
    <row r="75" spans="1:10" x14ac:dyDescent="0.25">
      <c r="A75" s="13" t="s">
        <v>90</v>
      </c>
      <c r="B75" s="69">
        <v>95</v>
      </c>
      <c r="C75" s="69" t="s">
        <v>127</v>
      </c>
      <c r="D75" s="76">
        <v>145</v>
      </c>
      <c r="E75" s="76">
        <v>129</v>
      </c>
      <c r="F75" s="80">
        <v>129</v>
      </c>
      <c r="G75" s="71">
        <v>129</v>
      </c>
      <c r="H75" s="71">
        <v>129</v>
      </c>
      <c r="I75" s="71">
        <v>129</v>
      </c>
      <c r="J75" s="80">
        <v>125</v>
      </c>
    </row>
    <row r="76" spans="1:10" x14ac:dyDescent="0.25">
      <c r="A76" s="13" t="s">
        <v>91</v>
      </c>
      <c r="B76" s="69">
        <v>38</v>
      </c>
      <c r="C76" s="69">
        <v>96</v>
      </c>
      <c r="D76" s="76">
        <v>120</v>
      </c>
      <c r="E76" s="76">
        <v>137</v>
      </c>
      <c r="F76" s="80">
        <v>153</v>
      </c>
      <c r="G76" s="71">
        <v>155.50864259267257</v>
      </c>
      <c r="H76" s="71">
        <v>158.05841778441555</v>
      </c>
      <c r="I76" s="71">
        <v>160.65</v>
      </c>
      <c r="J76" s="80">
        <v>163.28407472230623</v>
      </c>
    </row>
    <row r="77" spans="1:10" x14ac:dyDescent="0.25">
      <c r="A77" s="13" t="s">
        <v>92</v>
      </c>
      <c r="B77" s="69">
        <v>1</v>
      </c>
      <c r="C77" s="69">
        <v>25</v>
      </c>
      <c r="D77" s="76">
        <v>35</v>
      </c>
      <c r="E77" s="76">
        <v>64</v>
      </c>
      <c r="F77" s="80">
        <v>75</v>
      </c>
      <c r="G77" s="71">
        <v>39</v>
      </c>
      <c r="H77" s="71">
        <v>31</v>
      </c>
      <c r="I77" s="71">
        <v>37</v>
      </c>
      <c r="J77" s="80">
        <v>44</v>
      </c>
    </row>
    <row r="78" spans="1:10" x14ac:dyDescent="0.25">
      <c r="A78" s="256" t="s">
        <v>343</v>
      </c>
      <c r="B78" s="257">
        <v>4</v>
      </c>
      <c r="C78" s="257" t="s">
        <v>127</v>
      </c>
      <c r="D78" s="258">
        <v>59</v>
      </c>
      <c r="E78" s="258">
        <v>106</v>
      </c>
      <c r="F78" s="259">
        <v>117</v>
      </c>
      <c r="G78" s="260">
        <v>131</v>
      </c>
      <c r="H78" s="260">
        <v>172</v>
      </c>
      <c r="I78" s="260">
        <v>213</v>
      </c>
      <c r="J78" s="259">
        <v>204</v>
      </c>
    </row>
    <row r="79" spans="1:10" x14ac:dyDescent="0.25">
      <c r="A79" s="251" t="s">
        <v>93</v>
      </c>
      <c r="B79" s="252" t="s">
        <v>344</v>
      </c>
      <c r="C79" s="252" t="s">
        <v>344</v>
      </c>
      <c r="D79" s="252" t="s">
        <v>344</v>
      </c>
      <c r="E79" s="252" t="s">
        <v>344</v>
      </c>
      <c r="F79" s="252" t="s">
        <v>344</v>
      </c>
      <c r="G79" s="253" t="s">
        <v>344</v>
      </c>
      <c r="H79" s="254">
        <v>11</v>
      </c>
      <c r="I79" s="254">
        <v>50</v>
      </c>
      <c r="J79" s="255">
        <v>65</v>
      </c>
    </row>
    <row r="80" spans="1:10" x14ac:dyDescent="0.25">
      <c r="A80" s="251" t="s">
        <v>94</v>
      </c>
      <c r="B80" s="252" t="s">
        <v>344</v>
      </c>
      <c r="C80" s="252" t="s">
        <v>344</v>
      </c>
      <c r="D80" s="252" t="s">
        <v>344</v>
      </c>
      <c r="E80" s="252" t="s">
        <v>344</v>
      </c>
      <c r="F80" s="252" t="s">
        <v>344</v>
      </c>
      <c r="G80" s="253" t="s">
        <v>344</v>
      </c>
      <c r="H80" s="254">
        <v>161</v>
      </c>
      <c r="I80" s="254">
        <v>163</v>
      </c>
      <c r="J80" s="255">
        <v>139</v>
      </c>
    </row>
    <row r="81" spans="1:10" x14ac:dyDescent="0.25">
      <c r="A81" s="13" t="s">
        <v>95</v>
      </c>
      <c r="B81" s="69">
        <v>49</v>
      </c>
      <c r="C81" s="69">
        <v>42</v>
      </c>
      <c r="D81" s="69">
        <v>44</v>
      </c>
      <c r="E81" s="69">
        <v>53</v>
      </c>
      <c r="F81" s="81">
        <v>59</v>
      </c>
      <c r="G81" s="78">
        <v>76</v>
      </c>
      <c r="H81" s="71">
        <v>54</v>
      </c>
      <c r="I81" s="71">
        <v>34</v>
      </c>
      <c r="J81" s="80">
        <v>30</v>
      </c>
    </row>
    <row r="82" spans="1:10" x14ac:dyDescent="0.25">
      <c r="A82" s="13" t="s">
        <v>96</v>
      </c>
      <c r="B82" s="69">
        <v>37</v>
      </c>
      <c r="C82" s="69">
        <v>86</v>
      </c>
      <c r="D82" s="69">
        <v>139</v>
      </c>
      <c r="E82" s="69">
        <v>197</v>
      </c>
      <c r="F82" s="81">
        <v>285</v>
      </c>
      <c r="G82" s="78">
        <v>270</v>
      </c>
      <c r="H82" s="71">
        <v>213</v>
      </c>
      <c r="I82" s="71">
        <v>195</v>
      </c>
      <c r="J82" s="80">
        <v>220</v>
      </c>
    </row>
    <row r="83" spans="1:10" x14ac:dyDescent="0.25">
      <c r="A83" s="13" t="s">
        <v>97</v>
      </c>
      <c r="B83" s="69">
        <v>71</v>
      </c>
      <c r="C83" s="69">
        <v>100</v>
      </c>
      <c r="D83" s="69">
        <v>200</v>
      </c>
      <c r="E83" s="69">
        <v>219</v>
      </c>
      <c r="F83" s="81">
        <v>223</v>
      </c>
      <c r="G83" s="78">
        <v>228</v>
      </c>
      <c r="H83" s="71">
        <v>214</v>
      </c>
      <c r="I83" s="71">
        <v>220</v>
      </c>
      <c r="J83" s="80">
        <v>217.33333333333334</v>
      </c>
    </row>
    <row r="84" spans="1:10" x14ac:dyDescent="0.25">
      <c r="A84" s="13" t="s">
        <v>98</v>
      </c>
      <c r="B84" s="69">
        <v>0</v>
      </c>
      <c r="C84" s="69" t="s">
        <v>127</v>
      </c>
      <c r="D84" s="69">
        <v>74</v>
      </c>
      <c r="E84" s="69">
        <v>106</v>
      </c>
      <c r="F84" s="81">
        <v>111</v>
      </c>
      <c r="G84" s="78">
        <v>100</v>
      </c>
      <c r="H84" s="71">
        <v>102</v>
      </c>
      <c r="I84" s="71">
        <v>120</v>
      </c>
      <c r="J84" s="80">
        <v>115</v>
      </c>
    </row>
    <row r="85" spans="1:10" x14ac:dyDescent="0.25">
      <c r="A85" s="13" t="s">
        <v>99</v>
      </c>
      <c r="B85" s="69">
        <v>37</v>
      </c>
      <c r="C85" s="69">
        <v>120</v>
      </c>
      <c r="D85" s="69">
        <v>123</v>
      </c>
      <c r="E85" s="69">
        <v>169</v>
      </c>
      <c r="F85" s="81">
        <v>178</v>
      </c>
      <c r="G85" s="78">
        <v>172</v>
      </c>
      <c r="H85" s="71">
        <v>196</v>
      </c>
      <c r="I85" s="71">
        <v>200</v>
      </c>
      <c r="J85" s="80">
        <v>113</v>
      </c>
    </row>
    <row r="86" spans="1:10" x14ac:dyDescent="0.25">
      <c r="A86" s="13" t="s">
        <v>100</v>
      </c>
      <c r="B86" s="69">
        <v>45</v>
      </c>
      <c r="C86" s="69" t="s">
        <v>127</v>
      </c>
      <c r="D86" s="69">
        <v>271</v>
      </c>
      <c r="E86" s="69">
        <v>250</v>
      </c>
      <c r="F86" s="81">
        <v>274</v>
      </c>
      <c r="G86" s="78">
        <v>266</v>
      </c>
      <c r="H86" s="71">
        <v>282</v>
      </c>
      <c r="I86" s="71">
        <v>270</v>
      </c>
      <c r="J86" s="80">
        <v>260</v>
      </c>
    </row>
    <row r="87" spans="1:10" x14ac:dyDescent="0.25">
      <c r="A87" s="13" t="s">
        <v>101</v>
      </c>
      <c r="B87" s="69" t="s">
        <v>127</v>
      </c>
      <c r="C87" s="69" t="s">
        <v>127</v>
      </c>
      <c r="D87" s="76">
        <v>155.97229721984957</v>
      </c>
      <c r="E87" s="76">
        <v>185.69445179330762</v>
      </c>
      <c r="F87" s="80">
        <v>197.67174393397596</v>
      </c>
      <c r="G87" s="71">
        <v>199.33218658302135</v>
      </c>
      <c r="H87" s="71">
        <v>197</v>
      </c>
      <c r="I87" s="71">
        <v>262</v>
      </c>
      <c r="J87" s="80">
        <v>270</v>
      </c>
    </row>
    <row r="88" spans="1:10" x14ac:dyDescent="0.25">
      <c r="A88" s="13" t="s">
        <v>102</v>
      </c>
      <c r="B88" s="69">
        <v>13</v>
      </c>
      <c r="C88" s="69">
        <v>89</v>
      </c>
      <c r="D88" s="76">
        <v>173</v>
      </c>
      <c r="E88" s="76">
        <v>243</v>
      </c>
      <c r="F88" s="80">
        <v>334</v>
      </c>
      <c r="G88" s="71">
        <v>332.66130827969926</v>
      </c>
      <c r="H88" s="71">
        <v>331.32798211485363</v>
      </c>
      <c r="I88" s="71">
        <v>330</v>
      </c>
      <c r="J88" s="80">
        <v>283</v>
      </c>
    </row>
    <row r="89" spans="1:10" x14ac:dyDescent="0.25">
      <c r="A89" s="13" t="s">
        <v>103</v>
      </c>
      <c r="B89" s="69" t="s">
        <v>128</v>
      </c>
      <c r="C89" s="69" t="s">
        <v>127</v>
      </c>
      <c r="D89" s="69">
        <v>0</v>
      </c>
      <c r="E89" s="69">
        <v>0</v>
      </c>
      <c r="F89" s="81">
        <v>0</v>
      </c>
      <c r="G89" s="78">
        <v>0</v>
      </c>
      <c r="H89" s="71">
        <v>0</v>
      </c>
      <c r="I89" s="71">
        <v>0</v>
      </c>
      <c r="J89" s="80">
        <v>0</v>
      </c>
    </row>
    <row r="90" spans="1:10" x14ac:dyDescent="0.25">
      <c r="A90" s="13" t="s">
        <v>104</v>
      </c>
      <c r="B90" s="69">
        <v>29</v>
      </c>
      <c r="C90" s="69">
        <v>108</v>
      </c>
      <c r="D90" s="69">
        <v>119</v>
      </c>
      <c r="E90" s="69">
        <v>87</v>
      </c>
      <c r="F90" s="81">
        <v>72</v>
      </c>
      <c r="G90" s="78">
        <v>71</v>
      </c>
      <c r="H90" s="71">
        <v>83</v>
      </c>
      <c r="I90" s="71">
        <v>87</v>
      </c>
      <c r="J90" s="80">
        <v>79</v>
      </c>
    </row>
    <row r="91" spans="1:10" x14ac:dyDescent="0.25">
      <c r="A91" s="13" t="s">
        <v>105</v>
      </c>
      <c r="B91" s="69">
        <v>79</v>
      </c>
      <c r="C91" s="69">
        <v>268</v>
      </c>
      <c r="D91" s="69">
        <v>328</v>
      </c>
      <c r="E91" s="69">
        <v>334</v>
      </c>
      <c r="F91" s="81">
        <v>365</v>
      </c>
      <c r="G91" s="78">
        <v>338</v>
      </c>
      <c r="H91" s="71">
        <v>314</v>
      </c>
      <c r="I91" s="71">
        <v>267</v>
      </c>
      <c r="J91" s="80">
        <v>169</v>
      </c>
    </row>
    <row r="92" spans="1:10" x14ac:dyDescent="0.25">
      <c r="A92" s="13" t="s">
        <v>106</v>
      </c>
      <c r="B92" s="69">
        <v>12</v>
      </c>
      <c r="C92" s="69">
        <v>51</v>
      </c>
      <c r="D92" s="69">
        <v>74</v>
      </c>
      <c r="E92" s="69">
        <v>114</v>
      </c>
      <c r="F92" s="81">
        <v>98</v>
      </c>
      <c r="G92" s="78">
        <v>98</v>
      </c>
      <c r="H92" s="71">
        <v>88</v>
      </c>
      <c r="I92" s="71">
        <v>83</v>
      </c>
      <c r="J92" s="80">
        <v>67</v>
      </c>
    </row>
    <row r="93" spans="1:10" x14ac:dyDescent="0.25">
      <c r="A93" s="13" t="s">
        <v>107</v>
      </c>
      <c r="B93" s="69" t="s">
        <v>127</v>
      </c>
      <c r="C93" s="69" t="s">
        <v>127</v>
      </c>
      <c r="D93" s="76">
        <v>15.958870168483648</v>
      </c>
      <c r="E93" s="76">
        <v>19</v>
      </c>
      <c r="F93" s="80">
        <v>10</v>
      </c>
      <c r="G93" s="71">
        <v>18</v>
      </c>
      <c r="H93" s="71">
        <v>12</v>
      </c>
      <c r="I93" s="71">
        <v>6</v>
      </c>
      <c r="J93" s="80">
        <v>2</v>
      </c>
    </row>
    <row r="94" spans="1:10" x14ac:dyDescent="0.25">
      <c r="A94" s="13" t="s">
        <v>108</v>
      </c>
      <c r="B94" s="69" t="s">
        <v>127</v>
      </c>
      <c r="C94" s="69" t="s">
        <v>127</v>
      </c>
      <c r="D94" s="76">
        <v>61</v>
      </c>
      <c r="E94" s="76">
        <v>108</v>
      </c>
      <c r="F94" s="80">
        <v>67</v>
      </c>
      <c r="G94" s="71">
        <v>100</v>
      </c>
      <c r="H94" s="71">
        <v>117</v>
      </c>
      <c r="I94" s="71">
        <v>111</v>
      </c>
      <c r="J94" s="80">
        <v>134</v>
      </c>
    </row>
    <row r="95" spans="1:10" x14ac:dyDescent="0.25">
      <c r="A95" s="13" t="s">
        <v>109</v>
      </c>
      <c r="B95" s="69">
        <v>0</v>
      </c>
      <c r="C95" s="69" t="s">
        <v>127</v>
      </c>
      <c r="D95" s="76">
        <v>13.439048562933598</v>
      </c>
      <c r="E95" s="76">
        <v>16</v>
      </c>
      <c r="F95" s="80">
        <v>20.158736798317971</v>
      </c>
      <c r="G95" s="71">
        <v>25.398416831491193</v>
      </c>
      <c r="H95" s="71">
        <v>32</v>
      </c>
      <c r="I95" s="71">
        <v>13</v>
      </c>
      <c r="J95" s="80">
        <v>16</v>
      </c>
    </row>
    <row r="96" spans="1:10" x14ac:dyDescent="0.25">
      <c r="A96" s="13" t="s">
        <v>110</v>
      </c>
      <c r="B96" s="69">
        <v>0</v>
      </c>
      <c r="C96" s="69" t="s">
        <v>127</v>
      </c>
      <c r="D96" s="76">
        <v>89</v>
      </c>
      <c r="E96" s="76">
        <v>102</v>
      </c>
      <c r="F96" s="80">
        <v>254</v>
      </c>
      <c r="G96" s="71">
        <v>256</v>
      </c>
      <c r="H96" s="71">
        <v>237</v>
      </c>
      <c r="I96" s="71">
        <v>145</v>
      </c>
      <c r="J96" s="80">
        <v>151</v>
      </c>
    </row>
    <row r="97" spans="1:10" x14ac:dyDescent="0.25">
      <c r="A97" s="13" t="s">
        <v>111</v>
      </c>
      <c r="B97" s="69">
        <v>152</v>
      </c>
      <c r="C97" s="69">
        <v>172</v>
      </c>
      <c r="D97" s="76">
        <v>250</v>
      </c>
      <c r="E97" s="76">
        <v>224</v>
      </c>
      <c r="F97" s="80">
        <v>234</v>
      </c>
      <c r="G97" s="71">
        <v>213</v>
      </c>
      <c r="H97" s="71">
        <v>196</v>
      </c>
      <c r="I97" s="71">
        <v>197</v>
      </c>
      <c r="J97" s="80">
        <v>180</v>
      </c>
    </row>
    <row r="98" spans="1:10" x14ac:dyDescent="0.25">
      <c r="A98" s="13" t="s">
        <v>112</v>
      </c>
      <c r="B98" s="69">
        <v>1</v>
      </c>
      <c r="C98" s="69" t="s">
        <v>127</v>
      </c>
      <c r="D98" s="76">
        <v>53</v>
      </c>
      <c r="E98" s="76">
        <v>95</v>
      </c>
      <c r="F98" s="80">
        <v>129</v>
      </c>
      <c r="G98" s="71">
        <v>58</v>
      </c>
      <c r="H98" s="71">
        <v>54</v>
      </c>
      <c r="I98" s="71">
        <v>50</v>
      </c>
      <c r="J98" s="80">
        <v>52</v>
      </c>
    </row>
    <row r="99" spans="1:10" x14ac:dyDescent="0.25">
      <c r="A99" s="13" t="s">
        <v>113</v>
      </c>
      <c r="B99" s="69" t="s">
        <v>127</v>
      </c>
      <c r="C99" s="69">
        <v>14</v>
      </c>
      <c r="D99" s="76">
        <v>40</v>
      </c>
      <c r="E99" s="76">
        <v>58</v>
      </c>
      <c r="F99" s="80">
        <v>27</v>
      </c>
      <c r="G99" s="71">
        <v>33</v>
      </c>
      <c r="H99" s="71">
        <v>54</v>
      </c>
      <c r="I99" s="71">
        <v>75</v>
      </c>
      <c r="J99" s="80">
        <v>81</v>
      </c>
    </row>
    <row r="100" spans="1:10" x14ac:dyDescent="0.25">
      <c r="A100" s="13" t="s">
        <v>114</v>
      </c>
      <c r="B100" s="69">
        <v>33</v>
      </c>
      <c r="C100" s="69">
        <v>116</v>
      </c>
      <c r="D100" s="76">
        <v>179</v>
      </c>
      <c r="E100" s="76">
        <v>192</v>
      </c>
      <c r="F100" s="80">
        <v>193</v>
      </c>
      <c r="G100" s="71">
        <v>200</v>
      </c>
      <c r="H100" s="71">
        <v>217</v>
      </c>
      <c r="I100" s="71">
        <v>168</v>
      </c>
      <c r="J100" s="80">
        <v>146</v>
      </c>
    </row>
    <row r="101" spans="1:10" x14ac:dyDescent="0.25">
      <c r="A101" s="13" t="s">
        <v>115</v>
      </c>
      <c r="B101" s="69">
        <v>15</v>
      </c>
      <c r="C101" s="69">
        <v>35</v>
      </c>
      <c r="D101" s="76">
        <v>61</v>
      </c>
      <c r="E101" s="76">
        <v>61</v>
      </c>
      <c r="F101" s="80">
        <v>65.92499897777256</v>
      </c>
      <c r="G101" s="71">
        <v>71.247630987201859</v>
      </c>
      <c r="H101" s="71">
        <v>77</v>
      </c>
      <c r="I101" s="71">
        <v>68</v>
      </c>
      <c r="J101" s="80">
        <v>67</v>
      </c>
    </row>
    <row r="102" spans="1:10" x14ac:dyDescent="0.25">
      <c r="A102" s="13" t="s">
        <v>116</v>
      </c>
      <c r="B102" s="69">
        <v>0</v>
      </c>
      <c r="C102" s="69">
        <v>7</v>
      </c>
      <c r="D102" s="76">
        <v>24</v>
      </c>
      <c r="E102" s="76">
        <v>37</v>
      </c>
      <c r="F102" s="80">
        <v>36</v>
      </c>
      <c r="G102" s="71">
        <v>42</v>
      </c>
      <c r="H102" s="71">
        <v>26</v>
      </c>
      <c r="I102" s="71">
        <v>10</v>
      </c>
      <c r="J102" s="80">
        <v>7</v>
      </c>
    </row>
    <row r="103" spans="1:10" x14ac:dyDescent="0.25">
      <c r="A103" s="13" t="s">
        <v>117</v>
      </c>
      <c r="B103" s="69">
        <v>33</v>
      </c>
      <c r="C103" s="69">
        <v>86</v>
      </c>
      <c r="D103" s="76">
        <v>94</v>
      </c>
      <c r="E103" s="76">
        <v>122</v>
      </c>
      <c r="F103" s="80">
        <v>144</v>
      </c>
      <c r="G103" s="71">
        <v>128</v>
      </c>
      <c r="H103" s="71">
        <v>117</v>
      </c>
      <c r="I103" s="71">
        <v>110</v>
      </c>
      <c r="J103" s="80">
        <v>112</v>
      </c>
    </row>
    <row r="104" spans="1:10" x14ac:dyDescent="0.25">
      <c r="A104" s="13" t="s">
        <v>118</v>
      </c>
      <c r="B104" s="69" t="s">
        <v>127</v>
      </c>
      <c r="C104" s="69">
        <v>0</v>
      </c>
      <c r="D104" s="76">
        <v>47</v>
      </c>
      <c r="E104" s="76">
        <v>81</v>
      </c>
      <c r="F104" s="80">
        <v>79</v>
      </c>
      <c r="G104" s="71">
        <v>99</v>
      </c>
      <c r="H104" s="71">
        <v>104</v>
      </c>
      <c r="I104" s="71">
        <v>109</v>
      </c>
      <c r="J104" s="80">
        <v>98</v>
      </c>
    </row>
    <row r="105" spans="1:10" x14ac:dyDescent="0.25">
      <c r="A105" s="13" t="s">
        <v>119</v>
      </c>
      <c r="B105" s="69" t="s">
        <v>127</v>
      </c>
      <c r="C105" s="69" t="s">
        <v>127</v>
      </c>
      <c r="D105" s="76">
        <v>54.596134786917744</v>
      </c>
      <c r="E105" s="76">
        <v>65</v>
      </c>
      <c r="F105" s="80">
        <v>89.5</v>
      </c>
      <c r="G105" s="71">
        <v>114</v>
      </c>
      <c r="H105" s="71">
        <v>138</v>
      </c>
      <c r="I105" s="71">
        <v>157</v>
      </c>
      <c r="J105" s="80">
        <v>204</v>
      </c>
    </row>
    <row r="106" spans="1:10" x14ac:dyDescent="0.25">
      <c r="A106" s="13" t="s">
        <v>120</v>
      </c>
      <c r="B106" s="69">
        <v>104</v>
      </c>
      <c r="C106" s="69">
        <v>180</v>
      </c>
      <c r="D106" s="76">
        <v>237</v>
      </c>
      <c r="E106" s="76">
        <v>247</v>
      </c>
      <c r="F106" s="80">
        <v>222</v>
      </c>
      <c r="G106" s="71">
        <v>221</v>
      </c>
      <c r="H106" s="71">
        <v>232</v>
      </c>
      <c r="I106" s="71">
        <v>218</v>
      </c>
      <c r="J106" s="80">
        <v>220</v>
      </c>
    </row>
    <row r="107" spans="1:10" x14ac:dyDescent="0.25">
      <c r="A107" s="88" t="s">
        <v>121</v>
      </c>
      <c r="B107" s="87">
        <v>0</v>
      </c>
      <c r="C107" s="87" t="s">
        <v>127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132">
        <v>0</v>
      </c>
    </row>
    <row r="108" spans="1:10" x14ac:dyDescent="0.25">
      <c r="A108" s="13" t="s">
        <v>122</v>
      </c>
      <c r="B108" s="69" t="s">
        <v>127</v>
      </c>
      <c r="C108" s="69" t="s">
        <v>127</v>
      </c>
      <c r="D108" s="76">
        <v>0</v>
      </c>
      <c r="E108" s="76">
        <v>2</v>
      </c>
      <c r="F108" s="80">
        <v>4</v>
      </c>
      <c r="G108" s="71">
        <v>8</v>
      </c>
      <c r="H108" s="71">
        <v>15</v>
      </c>
      <c r="I108" s="71">
        <v>22</v>
      </c>
      <c r="J108" s="80">
        <v>32.266666667400003</v>
      </c>
    </row>
    <row r="109" spans="1:10" x14ac:dyDescent="0.25">
      <c r="A109" s="13" t="s">
        <v>123</v>
      </c>
      <c r="B109" s="69" t="s">
        <v>127</v>
      </c>
      <c r="C109" s="69" t="s">
        <v>127</v>
      </c>
      <c r="D109" s="76">
        <v>0</v>
      </c>
      <c r="E109" s="76">
        <v>0</v>
      </c>
      <c r="F109" s="80">
        <v>0</v>
      </c>
      <c r="G109" s="71">
        <v>0</v>
      </c>
      <c r="H109" s="71">
        <v>0</v>
      </c>
      <c r="I109" s="71">
        <v>0</v>
      </c>
      <c r="J109" s="80">
        <v>0</v>
      </c>
    </row>
    <row r="110" spans="1:10" x14ac:dyDescent="0.25">
      <c r="A110" s="13" t="s">
        <v>124</v>
      </c>
      <c r="B110" s="72" t="s">
        <v>127</v>
      </c>
      <c r="C110" s="72">
        <v>0</v>
      </c>
      <c r="D110" s="77">
        <v>7.5408914433830496</v>
      </c>
      <c r="E110" s="77">
        <v>15.081782886766099</v>
      </c>
      <c r="F110" s="82">
        <v>16.054557882962513</v>
      </c>
      <c r="G110" s="73">
        <v>16.189416169179399</v>
      </c>
      <c r="H110" s="73">
        <v>16</v>
      </c>
      <c r="I110" s="73">
        <v>16</v>
      </c>
      <c r="J110" s="82">
        <v>7</v>
      </c>
    </row>
    <row r="111" spans="1:10" x14ac:dyDescent="0.25">
      <c r="A111" s="66" t="s">
        <v>338</v>
      </c>
      <c r="B111" s="64" t="s">
        <v>128</v>
      </c>
      <c r="C111" s="74" t="s">
        <v>128</v>
      </c>
      <c r="D111" s="83">
        <v>9876.9722207067516</v>
      </c>
      <c r="E111" s="83">
        <v>11216.52510786826</v>
      </c>
      <c r="F111" s="83">
        <v>11924.782642538823</v>
      </c>
      <c r="G111" s="83">
        <v>12025.259494011621</v>
      </c>
      <c r="H111" s="65">
        <v>11892.306098941264</v>
      </c>
      <c r="I111" s="65">
        <v>11765.137831642594</v>
      </c>
      <c r="J111" s="83">
        <v>11341.75799941576</v>
      </c>
    </row>
    <row r="112" spans="1:10" x14ac:dyDescent="0.25">
      <c r="B112" s="62"/>
      <c r="C112" s="62"/>
      <c r="D112" s="62"/>
      <c r="E112" s="62"/>
      <c r="F112" s="62"/>
      <c r="G112" s="62"/>
      <c r="H112" s="63"/>
      <c r="I112" s="63"/>
      <c r="J112" s="63"/>
    </row>
    <row r="113" spans="2:10" x14ac:dyDescent="0.25">
      <c r="B113" s="11"/>
      <c r="C113" s="11"/>
      <c r="D113" s="11"/>
      <c r="E113" s="11"/>
      <c r="F113" s="11"/>
      <c r="G113" s="11"/>
      <c r="H113" s="11"/>
      <c r="I113" s="11"/>
      <c r="J113" s="11"/>
    </row>
  </sheetData>
  <mergeCells count="1">
    <mergeCell ref="A2:D2"/>
  </mergeCells>
  <hyperlinks>
    <hyperlink ref="M1" location="Sommaire!A1" display="Retour 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" sqref="J1"/>
    </sheetView>
  </sheetViews>
  <sheetFormatPr baseColWidth="10" defaultRowHeight="15" x14ac:dyDescent="0.25"/>
  <cols>
    <col min="1" max="1" width="26.7109375" style="4" bestFit="1" customWidth="1"/>
    <col min="2" max="2" width="11.42578125" style="4"/>
    <col min="3" max="3" width="15.42578125" style="4" customWidth="1"/>
    <col min="4" max="4" width="15.140625" style="4" customWidth="1"/>
    <col min="5" max="5" width="14.5703125" style="4" customWidth="1"/>
    <col min="6" max="6" width="16.5703125" style="4" customWidth="1"/>
    <col min="7" max="16384" width="11.42578125" style="4"/>
  </cols>
  <sheetData>
    <row r="1" spans="1:10" x14ac:dyDescent="0.25">
      <c r="A1" s="8" t="s">
        <v>129</v>
      </c>
      <c r="J1" s="3" t="s">
        <v>209</v>
      </c>
    </row>
    <row r="2" spans="1:10" x14ac:dyDescent="0.25">
      <c r="A2" s="267" t="s">
        <v>125</v>
      </c>
      <c r="B2" s="267"/>
      <c r="C2" s="267"/>
      <c r="D2" s="267"/>
    </row>
    <row r="3" spans="1:10" x14ac:dyDescent="0.25">
      <c r="A3" s="9" t="s">
        <v>301</v>
      </c>
    </row>
    <row r="4" spans="1:10" x14ac:dyDescent="0.25">
      <c r="A4" s="268" t="s">
        <v>126</v>
      </c>
      <c r="B4" s="269"/>
      <c r="C4" s="269"/>
    </row>
    <row r="5" spans="1:10" s="138" customFormat="1" x14ac:dyDescent="0.25"/>
    <row r="6" spans="1:10" ht="16.5" x14ac:dyDescent="0.3">
      <c r="A6" s="250" t="s">
        <v>345</v>
      </c>
    </row>
    <row r="8" spans="1:10" ht="51" x14ac:dyDescent="0.25">
      <c r="A8" s="32" t="s">
        <v>17</v>
      </c>
      <c r="B8" s="37" t="s">
        <v>339</v>
      </c>
      <c r="C8" s="33" t="s">
        <v>19</v>
      </c>
      <c r="D8" s="33" t="s">
        <v>20</v>
      </c>
      <c r="E8" s="33" t="s">
        <v>21</v>
      </c>
      <c r="F8" s="33" t="s">
        <v>22</v>
      </c>
      <c r="G8" s="33" t="s">
        <v>23</v>
      </c>
    </row>
    <row r="9" spans="1:10" x14ac:dyDescent="0.25">
      <c r="A9" s="28" t="s">
        <v>24</v>
      </c>
      <c r="B9" s="92">
        <v>170</v>
      </c>
      <c r="C9" s="92" t="s">
        <v>127</v>
      </c>
      <c r="D9" s="92" t="s">
        <v>127</v>
      </c>
      <c r="E9" s="92" t="s">
        <v>127</v>
      </c>
      <c r="F9" s="92" t="s">
        <v>127</v>
      </c>
      <c r="G9" s="92" t="s">
        <v>127</v>
      </c>
    </row>
    <row r="10" spans="1:10" x14ac:dyDescent="0.25">
      <c r="A10" s="29" t="s">
        <v>25</v>
      </c>
      <c r="B10" s="92">
        <v>116.75566956653435</v>
      </c>
      <c r="C10" s="92" t="s">
        <v>127</v>
      </c>
      <c r="D10" s="92" t="s">
        <v>127</v>
      </c>
      <c r="E10" s="92" t="s">
        <v>127</v>
      </c>
      <c r="F10" s="92" t="s">
        <v>127</v>
      </c>
      <c r="G10" s="92" t="s">
        <v>127</v>
      </c>
    </row>
    <row r="11" spans="1:10" x14ac:dyDescent="0.25">
      <c r="A11" s="29" t="s">
        <v>26</v>
      </c>
      <c r="B11" s="92">
        <v>205</v>
      </c>
      <c r="C11" s="92">
        <v>0</v>
      </c>
      <c r="D11" s="92">
        <v>0</v>
      </c>
      <c r="E11" s="92">
        <v>2</v>
      </c>
      <c r="F11" s="92">
        <v>0</v>
      </c>
      <c r="G11" s="92">
        <v>18</v>
      </c>
    </row>
    <row r="12" spans="1:10" x14ac:dyDescent="0.25">
      <c r="A12" s="29" t="s">
        <v>27</v>
      </c>
      <c r="B12" s="92">
        <v>37</v>
      </c>
      <c r="C12" s="92" t="s">
        <v>128</v>
      </c>
      <c r="D12" s="92">
        <v>73</v>
      </c>
      <c r="E12" s="92" t="s">
        <v>128</v>
      </c>
      <c r="F12" s="92">
        <v>29</v>
      </c>
      <c r="G12" s="92" t="s">
        <v>128</v>
      </c>
    </row>
    <row r="13" spans="1:10" x14ac:dyDescent="0.25">
      <c r="A13" s="29" t="s">
        <v>28</v>
      </c>
      <c r="B13" s="92">
        <v>31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</row>
    <row r="14" spans="1:10" x14ac:dyDescent="0.25">
      <c r="A14" s="29" t="s">
        <v>29</v>
      </c>
      <c r="B14" s="92">
        <v>179</v>
      </c>
      <c r="C14" s="92" t="s">
        <v>127</v>
      </c>
      <c r="D14" s="92" t="s">
        <v>127</v>
      </c>
      <c r="E14" s="92" t="s">
        <v>127</v>
      </c>
      <c r="F14" s="92" t="s">
        <v>127</v>
      </c>
      <c r="G14" s="92" t="s">
        <v>127</v>
      </c>
    </row>
    <row r="15" spans="1:10" x14ac:dyDescent="0.25">
      <c r="A15" s="29" t="s">
        <v>30</v>
      </c>
      <c r="B15" s="92">
        <v>83</v>
      </c>
      <c r="C15" s="92">
        <v>0</v>
      </c>
      <c r="D15" s="92">
        <v>0</v>
      </c>
      <c r="E15" s="92">
        <v>0</v>
      </c>
      <c r="F15" s="92">
        <v>6</v>
      </c>
      <c r="G15" s="92">
        <v>0</v>
      </c>
    </row>
    <row r="16" spans="1:10" x14ac:dyDescent="0.25">
      <c r="A16" s="29" t="s">
        <v>31</v>
      </c>
      <c r="B16" s="92">
        <v>67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</row>
    <row r="17" spans="1:7" x14ac:dyDescent="0.25">
      <c r="A17" s="29" t="s">
        <v>32</v>
      </c>
      <c r="B17" s="92">
        <v>2</v>
      </c>
      <c r="C17" s="92">
        <v>2630</v>
      </c>
      <c r="D17" s="92">
        <v>16</v>
      </c>
      <c r="E17" s="92">
        <v>23</v>
      </c>
      <c r="F17" s="92">
        <v>0</v>
      </c>
      <c r="G17" s="92">
        <v>29</v>
      </c>
    </row>
    <row r="18" spans="1:7" x14ac:dyDescent="0.25">
      <c r="A18" s="29" t="s">
        <v>33</v>
      </c>
      <c r="B18" s="92">
        <v>34</v>
      </c>
      <c r="C18" s="92">
        <v>1266</v>
      </c>
      <c r="D18" s="92">
        <v>186</v>
      </c>
      <c r="E18" s="92">
        <v>133</v>
      </c>
      <c r="F18" s="92">
        <v>37</v>
      </c>
      <c r="G18" s="92">
        <v>0</v>
      </c>
    </row>
    <row r="19" spans="1:7" x14ac:dyDescent="0.25">
      <c r="A19" s="29" t="s">
        <v>34</v>
      </c>
      <c r="B19" s="92">
        <v>267</v>
      </c>
      <c r="C19" s="92" t="s">
        <v>127</v>
      </c>
      <c r="D19" s="92" t="s">
        <v>127</v>
      </c>
      <c r="E19" s="92" t="s">
        <v>127</v>
      </c>
      <c r="F19" s="92" t="s">
        <v>127</v>
      </c>
      <c r="G19" s="92" t="s">
        <v>127</v>
      </c>
    </row>
    <row r="20" spans="1:7" x14ac:dyDescent="0.25">
      <c r="A20" s="29" t="s">
        <v>35</v>
      </c>
      <c r="B20" s="92">
        <v>86</v>
      </c>
      <c r="C20" s="92">
        <v>1596</v>
      </c>
      <c r="D20" s="92">
        <v>144</v>
      </c>
      <c r="E20" s="92">
        <v>48</v>
      </c>
      <c r="F20" s="92">
        <v>3</v>
      </c>
      <c r="G20" s="92" t="s">
        <v>127</v>
      </c>
    </row>
    <row r="21" spans="1:7" x14ac:dyDescent="0.25">
      <c r="A21" s="29" t="s">
        <v>36</v>
      </c>
      <c r="B21" s="92">
        <v>217</v>
      </c>
      <c r="C21" s="92">
        <v>22796</v>
      </c>
      <c r="D21" s="92">
        <v>2590</v>
      </c>
      <c r="E21" s="92" t="s">
        <v>128</v>
      </c>
      <c r="F21" s="92">
        <v>0</v>
      </c>
      <c r="G21" s="92">
        <v>0</v>
      </c>
    </row>
    <row r="22" spans="1:7" x14ac:dyDescent="0.25">
      <c r="A22" s="29" t="s">
        <v>37</v>
      </c>
      <c r="B22" s="92">
        <v>234.74854772515252</v>
      </c>
      <c r="C22" s="92" t="s">
        <v>127</v>
      </c>
      <c r="D22" s="92" t="s">
        <v>127</v>
      </c>
      <c r="E22" s="92" t="s">
        <v>127</v>
      </c>
      <c r="F22" s="92" t="s">
        <v>127</v>
      </c>
      <c r="G22" s="92" t="s">
        <v>127</v>
      </c>
    </row>
    <row r="23" spans="1:7" x14ac:dyDescent="0.25">
      <c r="A23" s="29" t="s">
        <v>38</v>
      </c>
      <c r="B23" s="92">
        <v>53</v>
      </c>
      <c r="C23" s="92">
        <v>24</v>
      </c>
      <c r="D23" s="92" t="s">
        <v>128</v>
      </c>
      <c r="E23" s="92" t="s">
        <v>128</v>
      </c>
      <c r="F23" s="92" t="s">
        <v>128</v>
      </c>
      <c r="G23" s="92" t="s">
        <v>128</v>
      </c>
    </row>
    <row r="24" spans="1:7" x14ac:dyDescent="0.25">
      <c r="A24" s="29" t="s">
        <v>39</v>
      </c>
      <c r="B24" s="92">
        <v>67</v>
      </c>
      <c r="C24" s="92">
        <v>4623</v>
      </c>
      <c r="D24" s="92" t="s">
        <v>128</v>
      </c>
      <c r="E24" s="92">
        <v>984</v>
      </c>
      <c r="F24" s="92">
        <v>6</v>
      </c>
      <c r="G24" s="92" t="s">
        <v>128</v>
      </c>
    </row>
    <row r="25" spans="1:7" x14ac:dyDescent="0.25">
      <c r="A25" s="29" t="s">
        <v>40</v>
      </c>
      <c r="B25" s="92">
        <v>147</v>
      </c>
      <c r="C25" s="92" t="s">
        <v>128</v>
      </c>
      <c r="D25" s="92" t="s">
        <v>128</v>
      </c>
      <c r="E25" s="92" t="s">
        <v>128</v>
      </c>
      <c r="F25" s="92">
        <v>30</v>
      </c>
      <c r="G25" s="92">
        <v>0</v>
      </c>
    </row>
    <row r="26" spans="1:7" x14ac:dyDescent="0.25">
      <c r="A26" s="29" t="s">
        <v>41</v>
      </c>
      <c r="B26" s="92">
        <v>116</v>
      </c>
      <c r="C26" s="92">
        <v>4147</v>
      </c>
      <c r="D26" s="92">
        <v>150</v>
      </c>
      <c r="E26" s="92">
        <v>156</v>
      </c>
      <c r="F26" s="92">
        <v>165</v>
      </c>
      <c r="G26" s="92">
        <v>0</v>
      </c>
    </row>
    <row r="27" spans="1:7" x14ac:dyDescent="0.25">
      <c r="A27" s="29" t="s">
        <v>42</v>
      </c>
      <c r="B27" s="92">
        <v>145</v>
      </c>
      <c r="C27" s="92" t="s">
        <v>127</v>
      </c>
      <c r="D27" s="92">
        <v>69</v>
      </c>
      <c r="E27" s="92">
        <v>35</v>
      </c>
      <c r="F27" s="92">
        <v>20</v>
      </c>
      <c r="G27" s="92" t="s">
        <v>127</v>
      </c>
    </row>
    <row r="28" spans="1:7" x14ac:dyDescent="0.25">
      <c r="A28" s="29" t="s">
        <v>43</v>
      </c>
      <c r="B28" s="92">
        <v>48</v>
      </c>
      <c r="C28" s="92">
        <v>0</v>
      </c>
      <c r="D28" s="92">
        <v>0</v>
      </c>
      <c r="E28" s="92">
        <v>19</v>
      </c>
      <c r="F28" s="92">
        <v>15</v>
      </c>
      <c r="G28" s="92">
        <v>0</v>
      </c>
    </row>
    <row r="29" spans="1:7" x14ac:dyDescent="0.25">
      <c r="A29" s="29" t="s">
        <v>44</v>
      </c>
      <c r="B29" s="92">
        <v>63</v>
      </c>
      <c r="C29" s="92" t="s">
        <v>128</v>
      </c>
      <c r="D29" s="92" t="s">
        <v>128</v>
      </c>
      <c r="E29" s="92" t="s">
        <v>128</v>
      </c>
      <c r="F29" s="92" t="s">
        <v>128</v>
      </c>
      <c r="G29" s="92" t="s">
        <v>128</v>
      </c>
    </row>
    <row r="30" spans="1:7" x14ac:dyDescent="0.25">
      <c r="A30" s="29" t="s">
        <v>45</v>
      </c>
      <c r="B30" s="92">
        <v>130</v>
      </c>
      <c r="C30" s="92" t="s">
        <v>128</v>
      </c>
      <c r="D30" s="92">
        <v>139</v>
      </c>
      <c r="E30" s="92" t="s">
        <v>128</v>
      </c>
      <c r="F30" s="92" t="s">
        <v>128</v>
      </c>
      <c r="G30" s="92" t="s">
        <v>128</v>
      </c>
    </row>
    <row r="31" spans="1:7" x14ac:dyDescent="0.25">
      <c r="A31" s="29" t="s">
        <v>46</v>
      </c>
      <c r="B31" s="92">
        <v>98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</row>
    <row r="32" spans="1:7" x14ac:dyDescent="0.25">
      <c r="A32" s="29" t="s">
        <v>47</v>
      </c>
      <c r="B32" s="92">
        <v>105</v>
      </c>
      <c r="C32" s="92">
        <v>0</v>
      </c>
      <c r="D32" s="92">
        <v>0</v>
      </c>
      <c r="E32" s="92">
        <v>71</v>
      </c>
      <c r="F32" s="92">
        <v>24</v>
      </c>
      <c r="G32" s="92">
        <v>4</v>
      </c>
    </row>
    <row r="33" spans="1:7" x14ac:dyDescent="0.25">
      <c r="A33" s="29" t="s">
        <v>48</v>
      </c>
      <c r="B33" s="92">
        <v>116</v>
      </c>
      <c r="C33" s="92" t="s">
        <v>127</v>
      </c>
      <c r="D33" s="92" t="s">
        <v>127</v>
      </c>
      <c r="E33" s="92" t="s">
        <v>127</v>
      </c>
      <c r="F33" s="92">
        <v>10</v>
      </c>
      <c r="G33" s="92" t="s">
        <v>127</v>
      </c>
    </row>
    <row r="34" spans="1:7" x14ac:dyDescent="0.25">
      <c r="A34" s="29" t="s">
        <v>49</v>
      </c>
      <c r="B34" s="92">
        <v>189</v>
      </c>
      <c r="C34" s="92" t="s">
        <v>127</v>
      </c>
      <c r="D34" s="92">
        <v>330</v>
      </c>
      <c r="E34" s="92" t="s">
        <v>127</v>
      </c>
      <c r="F34" s="92" t="s">
        <v>127</v>
      </c>
      <c r="G34" s="92" t="s">
        <v>127</v>
      </c>
    </row>
    <row r="35" spans="1:7" x14ac:dyDescent="0.25">
      <c r="A35" s="29" t="s">
        <v>50</v>
      </c>
      <c r="B35" s="92">
        <v>113</v>
      </c>
      <c r="C35" s="92">
        <v>7314</v>
      </c>
      <c r="D35" s="92" t="s">
        <v>128</v>
      </c>
      <c r="E35" s="92" t="s">
        <v>128</v>
      </c>
      <c r="F35" s="92" t="s">
        <v>128</v>
      </c>
      <c r="G35" s="92">
        <v>10637</v>
      </c>
    </row>
    <row r="36" spans="1:7" x14ac:dyDescent="0.25">
      <c r="A36" s="29" t="s">
        <v>51</v>
      </c>
      <c r="B36" s="92">
        <v>20</v>
      </c>
      <c r="C36" s="92" t="s">
        <v>128</v>
      </c>
      <c r="D36" s="92" t="s">
        <v>128</v>
      </c>
      <c r="E36" s="92" t="s">
        <v>128</v>
      </c>
      <c r="F36" s="92" t="s">
        <v>128</v>
      </c>
      <c r="G36" s="92">
        <v>625</v>
      </c>
    </row>
    <row r="37" spans="1:7" x14ac:dyDescent="0.25">
      <c r="A37" s="29" t="s">
        <v>52</v>
      </c>
      <c r="B37" s="92">
        <v>60</v>
      </c>
      <c r="C37" s="92" t="s">
        <v>128</v>
      </c>
      <c r="D37" s="92" t="s">
        <v>128</v>
      </c>
      <c r="E37" s="92" t="s">
        <v>128</v>
      </c>
      <c r="F37" s="92">
        <v>58</v>
      </c>
      <c r="G37" s="92" t="s">
        <v>128</v>
      </c>
    </row>
    <row r="38" spans="1:7" x14ac:dyDescent="0.25">
      <c r="A38" s="29" t="s">
        <v>53</v>
      </c>
      <c r="B38" s="92">
        <v>208</v>
      </c>
      <c r="C38" s="92">
        <v>5244</v>
      </c>
      <c r="D38" s="92">
        <v>487</v>
      </c>
      <c r="E38" s="92" t="s">
        <v>128</v>
      </c>
      <c r="F38" s="92" t="s">
        <v>128</v>
      </c>
      <c r="G38" s="92" t="s">
        <v>128</v>
      </c>
    </row>
    <row r="39" spans="1:7" x14ac:dyDescent="0.25">
      <c r="A39" s="29" t="s">
        <v>54</v>
      </c>
      <c r="B39" s="92">
        <v>200</v>
      </c>
      <c r="C39" s="92" t="s">
        <v>127</v>
      </c>
      <c r="D39" s="92" t="s">
        <v>127</v>
      </c>
      <c r="E39" s="92" t="s">
        <v>127</v>
      </c>
      <c r="F39" s="92" t="s">
        <v>127</v>
      </c>
      <c r="G39" s="92" t="s">
        <v>127</v>
      </c>
    </row>
    <row r="40" spans="1:7" x14ac:dyDescent="0.25">
      <c r="A40" s="29" t="s">
        <v>55</v>
      </c>
      <c r="B40" s="92">
        <v>110</v>
      </c>
      <c r="C40" s="92" t="s">
        <v>127</v>
      </c>
      <c r="D40" s="92" t="s">
        <v>127</v>
      </c>
      <c r="E40" s="92" t="s">
        <v>127</v>
      </c>
      <c r="F40" s="92">
        <v>19</v>
      </c>
      <c r="G40" s="92" t="s">
        <v>127</v>
      </c>
    </row>
    <row r="41" spans="1:7" x14ac:dyDescent="0.25">
      <c r="A41" s="29" t="s">
        <v>56</v>
      </c>
      <c r="B41" s="92">
        <v>18</v>
      </c>
      <c r="C41" s="92">
        <v>0</v>
      </c>
      <c r="D41" s="92">
        <v>6</v>
      </c>
      <c r="E41" s="92">
        <v>205</v>
      </c>
      <c r="F41" s="92">
        <v>0</v>
      </c>
      <c r="G41" s="92">
        <v>0</v>
      </c>
    </row>
    <row r="42" spans="1:7" x14ac:dyDescent="0.25">
      <c r="A42" s="29" t="s">
        <v>57</v>
      </c>
      <c r="B42" s="92">
        <v>490</v>
      </c>
      <c r="C42" s="92">
        <v>9668</v>
      </c>
      <c r="D42" s="92" t="s">
        <v>128</v>
      </c>
      <c r="E42" s="92" t="s">
        <v>128</v>
      </c>
      <c r="F42" s="92">
        <v>100</v>
      </c>
      <c r="G42" s="92" t="s">
        <v>128</v>
      </c>
    </row>
    <row r="43" spans="1:7" x14ac:dyDescent="0.25">
      <c r="A43" s="29" t="s">
        <v>58</v>
      </c>
      <c r="B43" s="92">
        <v>538</v>
      </c>
      <c r="C43" s="92" t="s">
        <v>128</v>
      </c>
      <c r="D43" s="92" t="s">
        <v>128</v>
      </c>
      <c r="E43" s="92" t="s">
        <v>128</v>
      </c>
      <c r="F43" s="92" t="s">
        <v>128</v>
      </c>
      <c r="G43" s="92" t="s">
        <v>128</v>
      </c>
    </row>
    <row r="44" spans="1:7" x14ac:dyDescent="0.25">
      <c r="A44" s="29" t="s">
        <v>59</v>
      </c>
      <c r="B44" s="92">
        <v>230</v>
      </c>
      <c r="C44" s="92" t="s">
        <v>127</v>
      </c>
      <c r="D44" s="92" t="s">
        <v>127</v>
      </c>
      <c r="E44" s="92" t="s">
        <v>127</v>
      </c>
      <c r="F44" s="92" t="s">
        <v>127</v>
      </c>
      <c r="G44" s="92" t="s">
        <v>127</v>
      </c>
    </row>
    <row r="45" spans="1:7" x14ac:dyDescent="0.25">
      <c r="A45" s="29" t="s">
        <v>60</v>
      </c>
      <c r="B45" s="92">
        <v>9</v>
      </c>
      <c r="C45" s="92" t="s">
        <v>127</v>
      </c>
      <c r="D45" s="92" t="s">
        <v>127</v>
      </c>
      <c r="E45" s="92" t="s">
        <v>127</v>
      </c>
      <c r="F45" s="92" t="s">
        <v>127</v>
      </c>
      <c r="G45" s="92" t="s">
        <v>127</v>
      </c>
    </row>
    <row r="46" spans="1:7" x14ac:dyDescent="0.25">
      <c r="A46" s="29" t="s">
        <v>61</v>
      </c>
      <c r="B46" s="92">
        <v>83</v>
      </c>
      <c r="C46" s="92" t="s">
        <v>128</v>
      </c>
      <c r="D46" s="92" t="s">
        <v>128</v>
      </c>
      <c r="E46" s="92" t="s">
        <v>128</v>
      </c>
      <c r="F46" s="92" t="s">
        <v>128</v>
      </c>
      <c r="G46" s="92" t="s">
        <v>128</v>
      </c>
    </row>
    <row r="47" spans="1:7" x14ac:dyDescent="0.25">
      <c r="A47" s="29" t="s">
        <v>62</v>
      </c>
      <c r="B47" s="92">
        <v>97</v>
      </c>
      <c r="C47" s="92" t="s">
        <v>128</v>
      </c>
      <c r="D47" s="92" t="s">
        <v>128</v>
      </c>
      <c r="E47" s="92" t="s">
        <v>128</v>
      </c>
      <c r="F47" s="92" t="s">
        <v>128</v>
      </c>
      <c r="G47" s="92" t="s">
        <v>128</v>
      </c>
    </row>
    <row r="48" spans="1:7" x14ac:dyDescent="0.25">
      <c r="A48" s="29" t="s">
        <v>63</v>
      </c>
      <c r="B48" s="92">
        <v>59</v>
      </c>
      <c r="C48" s="92" t="s">
        <v>127</v>
      </c>
      <c r="D48" s="92">
        <v>59</v>
      </c>
      <c r="E48" s="92">
        <v>104</v>
      </c>
      <c r="F48" s="92">
        <v>31</v>
      </c>
      <c r="G48" s="92">
        <v>0</v>
      </c>
    </row>
    <row r="49" spans="1:7" x14ac:dyDescent="0.25">
      <c r="A49" s="29" t="s">
        <v>64</v>
      </c>
      <c r="B49" s="92">
        <v>91</v>
      </c>
      <c r="C49" s="92">
        <v>8444</v>
      </c>
      <c r="D49" s="92" t="s">
        <v>128</v>
      </c>
      <c r="E49" s="92" t="s">
        <v>128</v>
      </c>
      <c r="F49" s="92" t="s">
        <v>128</v>
      </c>
      <c r="G49" s="92" t="s">
        <v>128</v>
      </c>
    </row>
    <row r="50" spans="1:7" x14ac:dyDescent="0.25">
      <c r="A50" s="29" t="s">
        <v>65</v>
      </c>
      <c r="B50" s="92">
        <v>64</v>
      </c>
      <c r="C50" s="92">
        <v>0</v>
      </c>
      <c r="D50" s="92">
        <v>0</v>
      </c>
      <c r="E50" s="92">
        <v>0</v>
      </c>
      <c r="F50" s="92">
        <v>0</v>
      </c>
      <c r="G50" s="92">
        <v>0</v>
      </c>
    </row>
    <row r="51" spans="1:7" x14ac:dyDescent="0.25">
      <c r="A51" s="29" t="s">
        <v>66</v>
      </c>
      <c r="B51" s="92">
        <v>163</v>
      </c>
      <c r="C51" s="92" t="s">
        <v>127</v>
      </c>
      <c r="D51" s="92" t="s">
        <v>127</v>
      </c>
      <c r="E51" s="92" t="s">
        <v>127</v>
      </c>
      <c r="F51" s="92" t="s">
        <v>127</v>
      </c>
      <c r="G51" s="92" t="s">
        <v>127</v>
      </c>
    </row>
    <row r="52" spans="1:7" x14ac:dyDescent="0.25">
      <c r="A52" s="29" t="s">
        <v>67</v>
      </c>
      <c r="B52" s="92">
        <v>17</v>
      </c>
      <c r="C52" s="92" t="s">
        <v>128</v>
      </c>
      <c r="D52" s="92" t="s">
        <v>128</v>
      </c>
      <c r="E52" s="92" t="s">
        <v>128</v>
      </c>
      <c r="F52" s="92" t="s">
        <v>128</v>
      </c>
      <c r="G52" s="92" t="s">
        <v>128</v>
      </c>
    </row>
    <row r="53" spans="1:7" x14ac:dyDescent="0.25">
      <c r="A53" s="29" t="s">
        <v>68</v>
      </c>
      <c r="B53" s="92">
        <v>114</v>
      </c>
      <c r="C53" s="92" t="s">
        <v>128</v>
      </c>
      <c r="D53" s="92" t="s">
        <v>128</v>
      </c>
      <c r="E53" s="92">
        <v>0</v>
      </c>
      <c r="F53" s="92">
        <v>13</v>
      </c>
      <c r="G53" s="92" t="s">
        <v>128</v>
      </c>
    </row>
    <row r="54" spans="1:7" x14ac:dyDescent="0.25">
      <c r="A54" s="29" t="s">
        <v>69</v>
      </c>
      <c r="B54" s="92">
        <v>119</v>
      </c>
      <c r="C54" s="92" t="s">
        <v>128</v>
      </c>
      <c r="D54" s="92" t="s">
        <v>128</v>
      </c>
      <c r="E54" s="92" t="s">
        <v>128</v>
      </c>
      <c r="F54" s="92" t="s">
        <v>128</v>
      </c>
      <c r="G54" s="92" t="s">
        <v>128</v>
      </c>
    </row>
    <row r="55" spans="1:7" x14ac:dyDescent="0.25">
      <c r="A55" s="29" t="s">
        <v>70</v>
      </c>
      <c r="B55" s="92">
        <v>3</v>
      </c>
      <c r="C55" s="92" t="s">
        <v>128</v>
      </c>
      <c r="D55" s="92" t="s">
        <v>128</v>
      </c>
      <c r="E55" s="92" t="s">
        <v>128</v>
      </c>
      <c r="F55" s="92">
        <v>0</v>
      </c>
      <c r="G55" s="92">
        <v>0</v>
      </c>
    </row>
    <row r="56" spans="1:7" x14ac:dyDescent="0.25">
      <c r="A56" s="29" t="s">
        <v>71</v>
      </c>
      <c r="B56" s="92">
        <v>31</v>
      </c>
      <c r="C56" s="92" t="s">
        <v>127</v>
      </c>
      <c r="D56" s="92">
        <v>105</v>
      </c>
      <c r="E56" s="92" t="s">
        <v>127</v>
      </c>
      <c r="F56" s="92">
        <v>165</v>
      </c>
      <c r="G56" s="92" t="s">
        <v>127</v>
      </c>
    </row>
    <row r="57" spans="1:7" x14ac:dyDescent="0.25">
      <c r="A57" s="29" t="s">
        <v>72</v>
      </c>
      <c r="B57" s="92">
        <v>9</v>
      </c>
      <c r="C57" s="92">
        <v>596</v>
      </c>
      <c r="D57" s="92">
        <v>25</v>
      </c>
      <c r="E57" s="92">
        <v>121</v>
      </c>
      <c r="F57" s="92">
        <v>1</v>
      </c>
      <c r="G57" s="92">
        <v>0</v>
      </c>
    </row>
    <row r="58" spans="1:7" x14ac:dyDescent="0.25">
      <c r="A58" s="29" t="s">
        <v>73</v>
      </c>
      <c r="B58" s="92">
        <v>48</v>
      </c>
      <c r="C58" s="92" t="s">
        <v>127</v>
      </c>
      <c r="D58" s="92" t="s">
        <v>127</v>
      </c>
      <c r="E58" s="92" t="s">
        <v>127</v>
      </c>
      <c r="F58" s="92" t="s">
        <v>127</v>
      </c>
      <c r="G58" s="92" t="s">
        <v>127</v>
      </c>
    </row>
    <row r="59" spans="1:7" x14ac:dyDescent="0.25">
      <c r="A59" s="29" t="s">
        <v>74</v>
      </c>
      <c r="B59" s="92">
        <v>95</v>
      </c>
      <c r="C59" s="92">
        <v>166</v>
      </c>
      <c r="D59" s="92" t="s">
        <v>128</v>
      </c>
      <c r="E59" s="92" t="s">
        <v>128</v>
      </c>
      <c r="F59" s="92">
        <v>40</v>
      </c>
      <c r="G59" s="92">
        <v>0</v>
      </c>
    </row>
    <row r="60" spans="1:7" x14ac:dyDescent="0.25">
      <c r="A60" s="29" t="s">
        <v>75</v>
      </c>
      <c r="B60" s="92">
        <v>90</v>
      </c>
      <c r="C60" s="92">
        <v>1911</v>
      </c>
      <c r="D60" s="92">
        <v>180</v>
      </c>
      <c r="E60" s="92" t="s">
        <v>127</v>
      </c>
      <c r="F60" s="92" t="s">
        <v>127</v>
      </c>
      <c r="G60" s="92" t="s">
        <v>127</v>
      </c>
    </row>
    <row r="61" spans="1:7" x14ac:dyDescent="0.25">
      <c r="A61" s="7" t="s">
        <v>76</v>
      </c>
      <c r="B61" s="92">
        <v>38</v>
      </c>
      <c r="C61" s="92" t="s">
        <v>128</v>
      </c>
      <c r="D61" s="92">
        <v>44</v>
      </c>
      <c r="E61" s="92" t="s">
        <v>128</v>
      </c>
      <c r="F61" s="92" t="s">
        <v>128</v>
      </c>
      <c r="G61" s="92" t="s">
        <v>127</v>
      </c>
    </row>
    <row r="62" spans="1:7" x14ac:dyDescent="0.25">
      <c r="A62" s="29" t="s">
        <v>77</v>
      </c>
      <c r="B62" s="92">
        <v>78</v>
      </c>
      <c r="C62" s="92">
        <v>2566</v>
      </c>
      <c r="D62" s="92">
        <v>39</v>
      </c>
      <c r="E62" s="92">
        <v>86</v>
      </c>
      <c r="F62" s="92">
        <v>10</v>
      </c>
      <c r="G62" s="92">
        <v>0</v>
      </c>
    </row>
    <row r="63" spans="1:7" x14ac:dyDescent="0.25">
      <c r="A63" s="29" t="s">
        <v>78</v>
      </c>
      <c r="B63" s="92">
        <v>87</v>
      </c>
      <c r="C63" s="92">
        <v>8678</v>
      </c>
      <c r="D63" s="92">
        <v>546</v>
      </c>
      <c r="E63" s="92">
        <v>6</v>
      </c>
      <c r="F63" s="92">
        <v>531</v>
      </c>
      <c r="G63" s="92" t="s">
        <v>127</v>
      </c>
    </row>
    <row r="64" spans="1:7" x14ac:dyDescent="0.25">
      <c r="A64" s="29" t="s">
        <v>79</v>
      </c>
      <c r="B64" s="92">
        <v>97</v>
      </c>
      <c r="C64" s="92" t="s">
        <v>128</v>
      </c>
      <c r="D64" s="92" t="s">
        <v>128</v>
      </c>
      <c r="E64" s="92" t="s">
        <v>128</v>
      </c>
      <c r="F64" s="92" t="s">
        <v>128</v>
      </c>
      <c r="G64" s="92" t="s">
        <v>128</v>
      </c>
    </row>
    <row r="65" spans="1:7" x14ac:dyDescent="0.25">
      <c r="A65" s="29" t="s">
        <v>80</v>
      </c>
      <c r="B65" s="92">
        <v>58</v>
      </c>
      <c r="C65" s="92" t="s">
        <v>128</v>
      </c>
      <c r="D65" s="92" t="s">
        <v>128</v>
      </c>
      <c r="E65" s="92">
        <v>152</v>
      </c>
      <c r="F65" s="92">
        <v>31</v>
      </c>
      <c r="G65" s="92" t="s">
        <v>128</v>
      </c>
    </row>
    <row r="66" spans="1:7" x14ac:dyDescent="0.25">
      <c r="A66" s="29" t="s">
        <v>81</v>
      </c>
      <c r="B66" s="92">
        <v>299.5697074010327</v>
      </c>
      <c r="C66" s="92" t="s">
        <v>127</v>
      </c>
      <c r="D66" s="92" t="s">
        <v>127</v>
      </c>
      <c r="E66" s="92" t="s">
        <v>127</v>
      </c>
      <c r="F66" s="92" t="s">
        <v>127</v>
      </c>
      <c r="G66" s="92" t="s">
        <v>127</v>
      </c>
    </row>
    <row r="67" spans="1:7" x14ac:dyDescent="0.25">
      <c r="A67" s="29" t="s">
        <v>82</v>
      </c>
      <c r="B67" s="92">
        <v>143</v>
      </c>
      <c r="C67" s="92" t="s">
        <v>128</v>
      </c>
      <c r="D67" s="92">
        <v>63</v>
      </c>
      <c r="E67" s="92">
        <v>134</v>
      </c>
      <c r="F67" s="92">
        <v>12</v>
      </c>
      <c r="G67" s="92" t="s">
        <v>128</v>
      </c>
    </row>
    <row r="68" spans="1:7" x14ac:dyDescent="0.25">
      <c r="A68" s="29" t="s">
        <v>83</v>
      </c>
      <c r="B68" s="92">
        <v>48</v>
      </c>
      <c r="C68" s="92">
        <v>0</v>
      </c>
      <c r="D68" s="92">
        <v>0</v>
      </c>
      <c r="E68" s="92">
        <v>0</v>
      </c>
      <c r="F68" s="92">
        <v>0</v>
      </c>
      <c r="G68" s="92">
        <v>0</v>
      </c>
    </row>
    <row r="69" spans="1:7" x14ac:dyDescent="0.25">
      <c r="A69" s="29" t="s">
        <v>84</v>
      </c>
      <c r="B69" s="92">
        <v>87</v>
      </c>
      <c r="C69" s="92" t="s">
        <v>128</v>
      </c>
      <c r="D69" s="92">
        <v>244</v>
      </c>
      <c r="E69" s="92" t="s">
        <v>128</v>
      </c>
      <c r="F69" s="92" t="s">
        <v>128</v>
      </c>
      <c r="G69" s="92" t="s">
        <v>128</v>
      </c>
    </row>
    <row r="70" spans="1:7" x14ac:dyDescent="0.25">
      <c r="A70" s="29" t="s">
        <v>85</v>
      </c>
      <c r="B70" s="92">
        <v>43</v>
      </c>
      <c r="C70" s="92" t="s">
        <v>128</v>
      </c>
      <c r="D70" s="92" t="s">
        <v>128</v>
      </c>
      <c r="E70" s="92" t="s">
        <v>128</v>
      </c>
      <c r="F70" s="92">
        <v>4</v>
      </c>
      <c r="G70" s="92" t="s">
        <v>128</v>
      </c>
    </row>
    <row r="71" spans="1:7" x14ac:dyDescent="0.25">
      <c r="A71" s="29" t="s">
        <v>86</v>
      </c>
      <c r="B71" s="92">
        <v>287</v>
      </c>
      <c r="C71" s="92" t="s">
        <v>127</v>
      </c>
      <c r="D71" s="92" t="s">
        <v>127</v>
      </c>
      <c r="E71" s="92" t="s">
        <v>127</v>
      </c>
      <c r="F71" s="92" t="s">
        <v>127</v>
      </c>
      <c r="G71" s="92" t="s">
        <v>127</v>
      </c>
    </row>
    <row r="72" spans="1:7" x14ac:dyDescent="0.25">
      <c r="A72" s="29" t="s">
        <v>87</v>
      </c>
      <c r="B72" s="92">
        <v>38</v>
      </c>
      <c r="C72" s="92">
        <v>3338</v>
      </c>
      <c r="D72" s="92">
        <v>154</v>
      </c>
      <c r="E72" s="92" t="s">
        <v>128</v>
      </c>
      <c r="F72" s="92">
        <v>20</v>
      </c>
      <c r="G72" s="92" t="s">
        <v>128</v>
      </c>
    </row>
    <row r="73" spans="1:7" x14ac:dyDescent="0.25">
      <c r="A73" s="29" t="s">
        <v>88</v>
      </c>
      <c r="B73" s="92">
        <v>42</v>
      </c>
      <c r="C73" s="92" t="s">
        <v>127</v>
      </c>
      <c r="D73" s="92" t="s">
        <v>127</v>
      </c>
      <c r="E73" s="92" t="s">
        <v>127</v>
      </c>
      <c r="F73" s="92" t="s">
        <v>127</v>
      </c>
      <c r="G73" s="92" t="s">
        <v>127</v>
      </c>
    </row>
    <row r="74" spans="1:7" x14ac:dyDescent="0.25">
      <c r="A74" s="29" t="s">
        <v>89</v>
      </c>
      <c r="B74" s="92">
        <v>41.8</v>
      </c>
      <c r="C74" s="92" t="s">
        <v>127</v>
      </c>
      <c r="D74" s="92" t="s">
        <v>127</v>
      </c>
      <c r="E74" s="92" t="s">
        <v>127</v>
      </c>
      <c r="F74" s="92" t="s">
        <v>127</v>
      </c>
      <c r="G74" s="92" t="s">
        <v>127</v>
      </c>
    </row>
    <row r="75" spans="1:7" x14ac:dyDescent="0.25">
      <c r="A75" s="29" t="s">
        <v>90</v>
      </c>
      <c r="B75" s="92">
        <v>125</v>
      </c>
      <c r="C75" s="92" t="s">
        <v>128</v>
      </c>
      <c r="D75" s="92" t="s">
        <v>128</v>
      </c>
      <c r="E75" s="92">
        <v>0</v>
      </c>
      <c r="F75" s="92">
        <v>0</v>
      </c>
      <c r="G75" s="92">
        <v>0</v>
      </c>
    </row>
    <row r="76" spans="1:7" x14ac:dyDescent="0.25">
      <c r="A76" s="29" t="s">
        <v>91</v>
      </c>
      <c r="B76" s="92">
        <v>163.28407472230623</v>
      </c>
      <c r="C76" s="92" t="s">
        <v>127</v>
      </c>
      <c r="D76" s="92" t="s">
        <v>127</v>
      </c>
      <c r="E76" s="92" t="s">
        <v>127</v>
      </c>
      <c r="F76" s="92" t="s">
        <v>127</v>
      </c>
      <c r="G76" s="92" t="s">
        <v>127</v>
      </c>
    </row>
    <row r="77" spans="1:7" x14ac:dyDescent="0.25">
      <c r="A77" s="29" t="s">
        <v>92</v>
      </c>
      <c r="B77" s="92">
        <v>44</v>
      </c>
      <c r="C77" s="92" t="s">
        <v>127</v>
      </c>
      <c r="D77" s="92">
        <v>86</v>
      </c>
      <c r="E77" s="92" t="s">
        <v>127</v>
      </c>
      <c r="F77" s="92" t="s">
        <v>127</v>
      </c>
      <c r="G77" s="92" t="s">
        <v>127</v>
      </c>
    </row>
    <row r="78" spans="1:7" x14ac:dyDescent="0.25">
      <c r="A78" s="29" t="s">
        <v>93</v>
      </c>
      <c r="B78" s="92">
        <v>65</v>
      </c>
      <c r="C78" s="92">
        <v>0</v>
      </c>
      <c r="D78" s="92">
        <v>0</v>
      </c>
      <c r="E78" s="92">
        <v>0</v>
      </c>
      <c r="F78" s="92">
        <v>0</v>
      </c>
      <c r="G78" s="92">
        <v>0</v>
      </c>
    </row>
    <row r="79" spans="1:7" x14ac:dyDescent="0.25">
      <c r="A79" s="29" t="s">
        <v>94</v>
      </c>
      <c r="B79" s="92">
        <v>139</v>
      </c>
      <c r="C79" s="92">
        <v>8097</v>
      </c>
      <c r="D79" s="92">
        <v>1618</v>
      </c>
      <c r="E79" s="92">
        <v>24926</v>
      </c>
      <c r="F79" s="92">
        <v>6</v>
      </c>
      <c r="G79" s="92">
        <v>0</v>
      </c>
    </row>
    <row r="80" spans="1:7" x14ac:dyDescent="0.25">
      <c r="A80" s="29" t="s">
        <v>95</v>
      </c>
      <c r="B80" s="92">
        <v>30</v>
      </c>
      <c r="C80" s="92">
        <v>480</v>
      </c>
      <c r="D80" s="92">
        <v>27</v>
      </c>
      <c r="E80" s="92">
        <v>137</v>
      </c>
      <c r="F80" s="92">
        <v>51</v>
      </c>
      <c r="G80" s="92">
        <v>16</v>
      </c>
    </row>
    <row r="81" spans="1:7" x14ac:dyDescent="0.25">
      <c r="A81" s="29" t="s">
        <v>96</v>
      </c>
      <c r="B81" s="92">
        <v>220</v>
      </c>
      <c r="C81" s="92">
        <v>4159</v>
      </c>
      <c r="D81" s="92">
        <v>281</v>
      </c>
      <c r="E81" s="92" t="s">
        <v>128</v>
      </c>
      <c r="F81" s="92" t="s">
        <v>128</v>
      </c>
      <c r="G81" s="92" t="s">
        <v>128</v>
      </c>
    </row>
    <row r="82" spans="1:7" x14ac:dyDescent="0.25">
      <c r="A82" s="29" t="s">
        <v>97</v>
      </c>
      <c r="B82" s="92">
        <v>217.33333333333334</v>
      </c>
      <c r="C82" s="92" t="s">
        <v>127</v>
      </c>
      <c r="D82" s="92" t="s">
        <v>127</v>
      </c>
      <c r="E82" s="92" t="s">
        <v>127</v>
      </c>
      <c r="F82" s="92" t="s">
        <v>127</v>
      </c>
      <c r="G82" s="92" t="s">
        <v>127</v>
      </c>
    </row>
    <row r="83" spans="1:7" x14ac:dyDescent="0.25">
      <c r="A83" s="29" t="s">
        <v>98</v>
      </c>
      <c r="B83" s="92">
        <v>115</v>
      </c>
      <c r="C83" s="92" t="s">
        <v>127</v>
      </c>
      <c r="D83" s="92">
        <v>145</v>
      </c>
      <c r="E83" s="92" t="s">
        <v>127</v>
      </c>
      <c r="F83" s="92">
        <v>11</v>
      </c>
      <c r="G83" s="92" t="s">
        <v>127</v>
      </c>
    </row>
    <row r="84" spans="1:7" x14ac:dyDescent="0.25">
      <c r="A84" s="29" t="s">
        <v>99</v>
      </c>
      <c r="B84" s="92">
        <v>113</v>
      </c>
      <c r="C84" s="92" t="s">
        <v>128</v>
      </c>
      <c r="D84" s="92">
        <v>166</v>
      </c>
      <c r="E84" s="92">
        <v>0</v>
      </c>
      <c r="F84" s="92">
        <v>83</v>
      </c>
      <c r="G84" s="92">
        <v>0</v>
      </c>
    </row>
    <row r="85" spans="1:7" x14ac:dyDescent="0.25">
      <c r="A85" s="29" t="s">
        <v>100</v>
      </c>
      <c r="B85" s="92">
        <v>260</v>
      </c>
      <c r="C85" s="92" t="s">
        <v>128</v>
      </c>
      <c r="D85" s="92" t="s">
        <v>128</v>
      </c>
      <c r="E85" s="92" t="s">
        <v>128</v>
      </c>
      <c r="F85" s="92" t="s">
        <v>128</v>
      </c>
      <c r="G85" s="92" t="s">
        <v>127</v>
      </c>
    </row>
    <row r="86" spans="1:7" x14ac:dyDescent="0.25">
      <c r="A86" s="29" t="s">
        <v>101</v>
      </c>
      <c r="B86" s="92">
        <v>270</v>
      </c>
      <c r="C86" s="92" t="s">
        <v>128</v>
      </c>
      <c r="D86" s="92" t="s">
        <v>128</v>
      </c>
      <c r="E86" s="92" t="s">
        <v>128</v>
      </c>
      <c r="F86" s="92" t="s">
        <v>128</v>
      </c>
      <c r="G86" s="92" t="s">
        <v>128</v>
      </c>
    </row>
    <row r="87" spans="1:7" x14ac:dyDescent="0.25">
      <c r="A87" s="29" t="s">
        <v>102</v>
      </c>
      <c r="B87" s="92">
        <v>283</v>
      </c>
      <c r="C87" s="92" t="s">
        <v>128</v>
      </c>
      <c r="D87" s="92" t="s">
        <v>128</v>
      </c>
      <c r="E87" s="92" t="s">
        <v>128</v>
      </c>
      <c r="F87" s="92" t="s">
        <v>128</v>
      </c>
      <c r="G87" s="92" t="s">
        <v>128</v>
      </c>
    </row>
    <row r="88" spans="1:7" x14ac:dyDescent="0.25">
      <c r="A88" s="29" t="s">
        <v>103</v>
      </c>
      <c r="B88" s="92">
        <v>0</v>
      </c>
      <c r="C88" s="92" t="s">
        <v>127</v>
      </c>
      <c r="D88" s="92" t="s">
        <v>127</v>
      </c>
      <c r="E88" s="92" t="s">
        <v>127</v>
      </c>
      <c r="F88" s="92" t="s">
        <v>127</v>
      </c>
      <c r="G88" s="92" t="s">
        <v>127</v>
      </c>
    </row>
    <row r="89" spans="1:7" x14ac:dyDescent="0.25">
      <c r="A89" s="29" t="s">
        <v>104</v>
      </c>
      <c r="B89" s="92">
        <v>79</v>
      </c>
      <c r="C89" s="92" t="s">
        <v>127</v>
      </c>
      <c r="D89" s="92" t="s">
        <v>127</v>
      </c>
      <c r="E89" s="92" t="s">
        <v>127</v>
      </c>
      <c r="F89" s="92" t="s">
        <v>127</v>
      </c>
      <c r="G89" s="92" t="s">
        <v>127</v>
      </c>
    </row>
    <row r="90" spans="1:7" x14ac:dyDescent="0.25">
      <c r="A90" s="29" t="s">
        <v>105</v>
      </c>
      <c r="B90" s="92">
        <v>169</v>
      </c>
      <c r="C90" s="92" t="s">
        <v>127</v>
      </c>
      <c r="D90" s="92" t="s">
        <v>127</v>
      </c>
      <c r="E90" s="92" t="s">
        <v>127</v>
      </c>
      <c r="F90" s="92" t="s">
        <v>127</v>
      </c>
      <c r="G90" s="92" t="s">
        <v>127</v>
      </c>
    </row>
    <row r="91" spans="1:7" x14ac:dyDescent="0.25">
      <c r="A91" s="29" t="s">
        <v>106</v>
      </c>
      <c r="B91" s="92">
        <v>67</v>
      </c>
      <c r="C91" s="92">
        <v>3215</v>
      </c>
      <c r="D91" s="92" t="s">
        <v>128</v>
      </c>
      <c r="E91" s="92" t="s">
        <v>128</v>
      </c>
      <c r="F91" s="92">
        <v>0</v>
      </c>
      <c r="G91" s="92">
        <v>0</v>
      </c>
    </row>
    <row r="92" spans="1:7" x14ac:dyDescent="0.25">
      <c r="A92" s="29" t="s">
        <v>107</v>
      </c>
      <c r="B92" s="92">
        <v>2</v>
      </c>
      <c r="C92" s="92" t="s">
        <v>128</v>
      </c>
      <c r="D92" s="92" t="s">
        <v>128</v>
      </c>
      <c r="E92" s="92" t="s">
        <v>128</v>
      </c>
      <c r="F92" s="92" t="s">
        <v>128</v>
      </c>
      <c r="G92" s="92" t="s">
        <v>128</v>
      </c>
    </row>
    <row r="93" spans="1:7" x14ac:dyDescent="0.25">
      <c r="A93" s="29" t="s">
        <v>108</v>
      </c>
      <c r="B93" s="92">
        <v>134</v>
      </c>
      <c r="C93" s="92">
        <v>178</v>
      </c>
      <c r="D93" s="92">
        <v>88</v>
      </c>
      <c r="E93" s="92">
        <v>517</v>
      </c>
      <c r="F93" s="92">
        <v>18</v>
      </c>
      <c r="G93" s="92">
        <v>0</v>
      </c>
    </row>
    <row r="94" spans="1:7" x14ac:dyDescent="0.25">
      <c r="A94" s="29" t="s">
        <v>109</v>
      </c>
      <c r="B94" s="92">
        <v>16</v>
      </c>
      <c r="C94" s="92" t="s">
        <v>128</v>
      </c>
      <c r="D94" s="92" t="s">
        <v>128</v>
      </c>
      <c r="E94" s="92" t="s">
        <v>128</v>
      </c>
      <c r="F94" s="92" t="s">
        <v>128</v>
      </c>
      <c r="G94" s="92" t="s">
        <v>128</v>
      </c>
    </row>
    <row r="95" spans="1:7" x14ac:dyDescent="0.25">
      <c r="A95" s="29" t="s">
        <v>110</v>
      </c>
      <c r="B95" s="92">
        <v>151</v>
      </c>
      <c r="C95" s="92" t="s">
        <v>128</v>
      </c>
      <c r="D95" s="92">
        <v>63</v>
      </c>
      <c r="E95" s="92">
        <v>291</v>
      </c>
      <c r="F95" s="92" t="s">
        <v>128</v>
      </c>
      <c r="G95" s="92" t="s">
        <v>128</v>
      </c>
    </row>
    <row r="96" spans="1:7" x14ac:dyDescent="0.25">
      <c r="A96" s="29" t="s">
        <v>111</v>
      </c>
      <c r="B96" s="92">
        <v>180</v>
      </c>
      <c r="C96" s="92">
        <v>3493</v>
      </c>
      <c r="D96" s="92">
        <v>79</v>
      </c>
      <c r="E96" s="92">
        <v>75</v>
      </c>
      <c r="F96" s="92">
        <v>22</v>
      </c>
      <c r="G96" s="92">
        <v>0</v>
      </c>
    </row>
    <row r="97" spans="1:7" x14ac:dyDescent="0.25">
      <c r="A97" s="29" t="s">
        <v>112</v>
      </c>
      <c r="B97" s="92">
        <v>52</v>
      </c>
      <c r="C97" s="92">
        <v>3192</v>
      </c>
      <c r="D97" s="92">
        <v>69</v>
      </c>
      <c r="E97" s="92">
        <v>170</v>
      </c>
      <c r="F97" s="92">
        <v>88</v>
      </c>
      <c r="G97" s="92" t="s">
        <v>127</v>
      </c>
    </row>
    <row r="98" spans="1:7" x14ac:dyDescent="0.25">
      <c r="A98" s="29" t="s">
        <v>113</v>
      </c>
      <c r="B98" s="92">
        <v>81</v>
      </c>
      <c r="C98" s="92" t="s">
        <v>127</v>
      </c>
      <c r="D98" s="92" t="s">
        <v>127</v>
      </c>
      <c r="E98" s="92" t="s">
        <v>127</v>
      </c>
      <c r="F98" s="92">
        <v>22</v>
      </c>
      <c r="G98" s="92" t="s">
        <v>127</v>
      </c>
    </row>
    <row r="99" spans="1:7" x14ac:dyDescent="0.25">
      <c r="A99" s="29" t="s">
        <v>114</v>
      </c>
      <c r="B99" s="92">
        <v>146</v>
      </c>
      <c r="C99" s="92">
        <v>4213</v>
      </c>
      <c r="D99" s="92">
        <v>29</v>
      </c>
      <c r="E99" s="92">
        <v>36</v>
      </c>
      <c r="F99" s="92">
        <v>17</v>
      </c>
      <c r="G99" s="92" t="s">
        <v>127</v>
      </c>
    </row>
    <row r="100" spans="1:7" x14ac:dyDescent="0.25">
      <c r="A100" s="29" t="s">
        <v>115</v>
      </c>
      <c r="B100" s="92">
        <v>67</v>
      </c>
      <c r="C100" s="92" t="s">
        <v>128</v>
      </c>
      <c r="D100" s="92" t="s">
        <v>128</v>
      </c>
      <c r="E100" s="92">
        <v>24</v>
      </c>
      <c r="F100" s="92">
        <v>6</v>
      </c>
      <c r="G100" s="92">
        <v>0</v>
      </c>
    </row>
    <row r="101" spans="1:7" x14ac:dyDescent="0.25">
      <c r="A101" s="29" t="s">
        <v>116</v>
      </c>
      <c r="B101" s="92">
        <v>7</v>
      </c>
      <c r="C101" s="92">
        <v>0</v>
      </c>
      <c r="D101" s="92">
        <v>0</v>
      </c>
      <c r="E101" s="92">
        <v>0</v>
      </c>
      <c r="F101" s="92">
        <v>0</v>
      </c>
      <c r="G101" s="92">
        <v>0</v>
      </c>
    </row>
    <row r="102" spans="1:7" x14ac:dyDescent="0.25">
      <c r="A102" s="29" t="s">
        <v>117</v>
      </c>
      <c r="B102" s="92">
        <v>112</v>
      </c>
      <c r="C102" s="92">
        <v>7421</v>
      </c>
      <c r="D102" s="92">
        <v>794</v>
      </c>
      <c r="E102" s="92">
        <v>474</v>
      </c>
      <c r="F102" s="92">
        <v>1</v>
      </c>
      <c r="G102" s="92">
        <v>0</v>
      </c>
    </row>
    <row r="103" spans="1:7" x14ac:dyDescent="0.25">
      <c r="A103" s="29" t="s">
        <v>118</v>
      </c>
      <c r="B103" s="92">
        <v>98</v>
      </c>
      <c r="C103" s="92" t="s">
        <v>128</v>
      </c>
      <c r="D103" s="92">
        <v>1122</v>
      </c>
      <c r="E103" s="92" t="s">
        <v>128</v>
      </c>
      <c r="F103" s="92">
        <v>0</v>
      </c>
      <c r="G103" s="92">
        <v>0</v>
      </c>
    </row>
    <row r="104" spans="1:7" x14ac:dyDescent="0.25">
      <c r="A104" s="29" t="s">
        <v>119</v>
      </c>
      <c r="B104" s="92">
        <v>204</v>
      </c>
      <c r="C104" s="92" t="s">
        <v>127</v>
      </c>
      <c r="D104" s="92">
        <v>1660</v>
      </c>
      <c r="E104" s="92" t="s">
        <v>127</v>
      </c>
      <c r="F104" s="92" t="s">
        <v>127</v>
      </c>
      <c r="G104" s="92" t="s">
        <v>127</v>
      </c>
    </row>
    <row r="105" spans="1:7" x14ac:dyDescent="0.25">
      <c r="A105" s="29" t="s">
        <v>120</v>
      </c>
      <c r="B105" s="92">
        <v>220</v>
      </c>
      <c r="C105" s="92">
        <v>3733</v>
      </c>
      <c r="D105" s="92">
        <v>590</v>
      </c>
      <c r="E105" s="92" t="s">
        <v>128</v>
      </c>
      <c r="F105" s="92">
        <v>69</v>
      </c>
      <c r="G105" s="92" t="s">
        <v>128</v>
      </c>
    </row>
    <row r="106" spans="1:7" x14ac:dyDescent="0.25">
      <c r="A106" s="27" t="s">
        <v>121</v>
      </c>
      <c r="B106" s="91">
        <v>0</v>
      </c>
      <c r="C106" s="91">
        <v>2313</v>
      </c>
      <c r="D106" s="91">
        <v>178</v>
      </c>
      <c r="E106" s="91">
        <v>134</v>
      </c>
      <c r="F106" s="91">
        <v>0</v>
      </c>
      <c r="G106" s="91">
        <v>0</v>
      </c>
    </row>
    <row r="107" spans="1:7" x14ac:dyDescent="0.25">
      <c r="A107" s="30" t="s">
        <v>122</v>
      </c>
      <c r="B107" s="92">
        <v>32.266666667400003</v>
      </c>
      <c r="C107" s="92" t="s">
        <v>127</v>
      </c>
      <c r="D107" s="92" t="s">
        <v>127</v>
      </c>
      <c r="E107" s="92" t="s">
        <v>127</v>
      </c>
      <c r="F107" s="92" t="s">
        <v>127</v>
      </c>
      <c r="G107" s="92" t="s">
        <v>127</v>
      </c>
    </row>
    <row r="108" spans="1:7" x14ac:dyDescent="0.25">
      <c r="A108" s="30" t="s">
        <v>123</v>
      </c>
      <c r="B108" s="92">
        <v>0</v>
      </c>
      <c r="C108" s="92" t="s">
        <v>127</v>
      </c>
      <c r="D108" s="92" t="s">
        <v>127</v>
      </c>
      <c r="E108" s="92" t="s">
        <v>127</v>
      </c>
      <c r="F108" s="92" t="s">
        <v>127</v>
      </c>
      <c r="G108" s="92" t="s">
        <v>127</v>
      </c>
    </row>
    <row r="109" spans="1:7" x14ac:dyDescent="0.25">
      <c r="A109" s="31" t="s">
        <v>124</v>
      </c>
      <c r="B109" s="93">
        <v>7</v>
      </c>
      <c r="C109" s="93">
        <v>11535</v>
      </c>
      <c r="D109" s="93" t="s">
        <v>128</v>
      </c>
      <c r="E109" s="93" t="s">
        <v>128</v>
      </c>
      <c r="F109" s="93">
        <v>25</v>
      </c>
      <c r="G109" s="93">
        <v>0</v>
      </c>
    </row>
    <row r="113" spans="1:2" s="134" customFormat="1" x14ac:dyDescent="0.25">
      <c r="A113" s="135"/>
      <c r="B113" s="136"/>
    </row>
    <row r="114" spans="1:2" s="134" customFormat="1" x14ac:dyDescent="0.25">
      <c r="A114" s="137"/>
    </row>
  </sheetData>
  <mergeCells count="2">
    <mergeCell ref="A2:D2"/>
    <mergeCell ref="A4:C4"/>
  </mergeCells>
  <hyperlinks>
    <hyperlink ref="J1" location="Sommaire!A1" display="Retour 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118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9" sqref="E9"/>
    </sheetView>
  </sheetViews>
  <sheetFormatPr baseColWidth="10" defaultRowHeight="15" x14ac:dyDescent="0.25"/>
  <cols>
    <col min="1" max="1" width="26.7109375" style="4" bestFit="1" customWidth="1"/>
    <col min="2" max="2" width="19.5703125" style="4" customWidth="1"/>
    <col min="3" max="3" width="29.28515625" style="4" customWidth="1"/>
    <col min="4" max="4" width="22.28515625" style="4" bestFit="1" customWidth="1"/>
    <col min="5" max="16384" width="11.42578125" style="4"/>
  </cols>
  <sheetData>
    <row r="1" spans="1:9" x14ac:dyDescent="0.25">
      <c r="A1" s="8" t="s">
        <v>130</v>
      </c>
      <c r="E1" s="3" t="s">
        <v>209</v>
      </c>
    </row>
    <row r="2" spans="1:9" x14ac:dyDescent="0.25">
      <c r="A2" s="267" t="s">
        <v>125</v>
      </c>
      <c r="B2" s="267"/>
      <c r="C2" s="267"/>
      <c r="D2" s="267"/>
    </row>
    <row r="3" spans="1:9" x14ac:dyDescent="0.25">
      <c r="A3" s="9" t="s">
        <v>301</v>
      </c>
    </row>
    <row r="5" spans="1:9" s="138" customFormat="1" x14ac:dyDescent="0.25">
      <c r="A5" s="268" t="s">
        <v>126</v>
      </c>
      <c r="B5" s="269"/>
      <c r="C5" s="269"/>
    </row>
    <row r="8" spans="1:9" s="7" customFormat="1" ht="72" customHeight="1" x14ac:dyDescent="0.2">
      <c r="A8" s="35" t="s">
        <v>17</v>
      </c>
      <c r="B8" s="36" t="s">
        <v>136</v>
      </c>
      <c r="C8" s="36" t="s">
        <v>137</v>
      </c>
      <c r="D8" s="36" t="s">
        <v>138</v>
      </c>
      <c r="E8" s="37" t="s">
        <v>339</v>
      </c>
    </row>
    <row r="9" spans="1:9" x14ac:dyDescent="0.25">
      <c r="A9" s="14" t="s">
        <v>24</v>
      </c>
      <c r="B9" s="94" t="s">
        <v>127</v>
      </c>
      <c r="C9" s="108" t="s">
        <v>127</v>
      </c>
      <c r="D9" s="98" t="s">
        <v>127</v>
      </c>
      <c r="E9" s="158">
        <v>170</v>
      </c>
      <c r="F9" s="125"/>
      <c r="G9" s="125"/>
      <c r="H9" s="125"/>
      <c r="I9" s="125"/>
    </row>
    <row r="10" spans="1:9" x14ac:dyDescent="0.25">
      <c r="A10" s="15" t="s">
        <v>25</v>
      </c>
      <c r="B10" s="95" t="s">
        <v>127</v>
      </c>
      <c r="C10" s="109" t="s">
        <v>127</v>
      </c>
      <c r="D10" s="99" t="s">
        <v>127</v>
      </c>
      <c r="E10" s="113">
        <v>116.75566956653435</v>
      </c>
      <c r="F10" s="125"/>
      <c r="G10" s="125"/>
      <c r="H10" s="125"/>
      <c r="I10" s="125"/>
    </row>
    <row r="11" spans="1:9" x14ac:dyDescent="0.25">
      <c r="A11" s="15" t="s">
        <v>26</v>
      </c>
      <c r="B11" s="95">
        <v>21</v>
      </c>
      <c r="C11" s="109">
        <v>184</v>
      </c>
      <c r="D11" s="99">
        <v>0</v>
      </c>
      <c r="E11" s="113">
        <v>205</v>
      </c>
      <c r="F11" s="125"/>
      <c r="G11" s="125"/>
      <c r="H11" s="125"/>
      <c r="I11" s="125"/>
    </row>
    <row r="12" spans="1:9" x14ac:dyDescent="0.25">
      <c r="A12" s="15" t="s">
        <v>27</v>
      </c>
      <c r="B12" s="95">
        <v>23</v>
      </c>
      <c r="C12" s="109">
        <v>14</v>
      </c>
      <c r="D12" s="99">
        <v>0</v>
      </c>
      <c r="E12" s="113">
        <v>37</v>
      </c>
      <c r="F12" s="125"/>
      <c r="G12" s="125"/>
      <c r="H12" s="125"/>
      <c r="I12" s="125"/>
    </row>
    <row r="13" spans="1:9" x14ac:dyDescent="0.25">
      <c r="A13" s="15" t="s">
        <v>28</v>
      </c>
      <c r="B13" s="95">
        <v>7</v>
      </c>
      <c r="C13" s="109">
        <v>24</v>
      </c>
      <c r="D13" s="99">
        <v>0</v>
      </c>
      <c r="E13" s="113">
        <v>31</v>
      </c>
      <c r="F13" s="125"/>
      <c r="G13" s="125"/>
      <c r="H13" s="125"/>
      <c r="I13" s="125"/>
    </row>
    <row r="14" spans="1:9" x14ac:dyDescent="0.25">
      <c r="A14" s="15" t="s">
        <v>29</v>
      </c>
      <c r="B14" s="95">
        <v>131</v>
      </c>
      <c r="C14" s="109">
        <v>48</v>
      </c>
      <c r="D14" s="99">
        <v>0</v>
      </c>
      <c r="E14" s="113">
        <v>179</v>
      </c>
      <c r="F14" s="125"/>
      <c r="G14" s="125"/>
      <c r="H14" s="125"/>
      <c r="I14" s="125"/>
    </row>
    <row r="15" spans="1:9" x14ac:dyDescent="0.25">
      <c r="A15" s="15" t="s">
        <v>30</v>
      </c>
      <c r="B15" s="95">
        <v>27</v>
      </c>
      <c r="C15" s="109">
        <v>56</v>
      </c>
      <c r="D15" s="99">
        <v>0</v>
      </c>
      <c r="E15" s="113">
        <v>83</v>
      </c>
      <c r="F15" s="125"/>
      <c r="G15" s="125"/>
      <c r="H15" s="125"/>
      <c r="I15" s="125"/>
    </row>
    <row r="16" spans="1:9" x14ac:dyDescent="0.25">
      <c r="A16" s="15" t="s">
        <v>31</v>
      </c>
      <c r="B16" s="95">
        <v>25</v>
      </c>
      <c r="C16" s="109">
        <v>42</v>
      </c>
      <c r="D16" s="99">
        <v>0</v>
      </c>
      <c r="E16" s="113">
        <v>67</v>
      </c>
      <c r="F16" s="125"/>
      <c r="G16" s="125"/>
      <c r="H16" s="125"/>
      <c r="I16" s="125"/>
    </row>
    <row r="17" spans="1:9" x14ac:dyDescent="0.25">
      <c r="A17" s="15" t="s">
        <v>32</v>
      </c>
      <c r="B17" s="95">
        <v>0</v>
      </c>
      <c r="C17" s="109">
        <v>2</v>
      </c>
      <c r="D17" s="99">
        <v>0</v>
      </c>
      <c r="E17" s="113">
        <v>2</v>
      </c>
      <c r="F17" s="125"/>
      <c r="G17" s="125"/>
      <c r="H17" s="125"/>
      <c r="I17" s="125"/>
    </row>
    <row r="18" spans="1:9" x14ac:dyDescent="0.25">
      <c r="A18" s="15" t="s">
        <v>33</v>
      </c>
      <c r="B18" s="95">
        <v>18</v>
      </c>
      <c r="C18" s="109">
        <v>0</v>
      </c>
      <c r="D18" s="99">
        <v>16</v>
      </c>
      <c r="E18" s="113">
        <v>34</v>
      </c>
      <c r="F18" s="125"/>
      <c r="G18" s="125"/>
      <c r="H18" s="125"/>
      <c r="I18" s="125"/>
    </row>
    <row r="19" spans="1:9" x14ac:dyDescent="0.25">
      <c r="A19" s="15" t="s">
        <v>34</v>
      </c>
      <c r="B19" s="95">
        <v>225</v>
      </c>
      <c r="C19" s="109">
        <v>42</v>
      </c>
      <c r="D19" s="99">
        <v>0</v>
      </c>
      <c r="E19" s="113">
        <v>267</v>
      </c>
      <c r="F19" s="125"/>
      <c r="G19" s="125"/>
      <c r="H19" s="125"/>
      <c r="I19" s="125"/>
    </row>
    <row r="20" spans="1:9" x14ac:dyDescent="0.25">
      <c r="A20" s="15" t="s">
        <v>35</v>
      </c>
      <c r="B20" s="95">
        <v>58</v>
      </c>
      <c r="C20" s="109">
        <v>28</v>
      </c>
      <c r="D20" s="99">
        <v>0</v>
      </c>
      <c r="E20" s="113">
        <v>86</v>
      </c>
      <c r="F20" s="125"/>
      <c r="G20" s="125"/>
      <c r="H20" s="125"/>
      <c r="I20" s="125"/>
    </row>
    <row r="21" spans="1:9" x14ac:dyDescent="0.25">
      <c r="A21" s="15" t="s">
        <v>36</v>
      </c>
      <c r="B21" s="95">
        <v>34</v>
      </c>
      <c r="C21" s="109">
        <v>183</v>
      </c>
      <c r="D21" s="99">
        <v>0</v>
      </c>
      <c r="E21" s="113">
        <v>217</v>
      </c>
      <c r="F21" s="125"/>
      <c r="G21" s="125"/>
      <c r="H21" s="125"/>
      <c r="I21" s="125"/>
    </row>
    <row r="22" spans="1:9" x14ac:dyDescent="0.25">
      <c r="A22" s="15" t="s">
        <v>37</v>
      </c>
      <c r="B22" s="100">
        <f>0.18*235</f>
        <v>42.3</v>
      </c>
      <c r="C22" s="159">
        <f>0.82*235</f>
        <v>192.7</v>
      </c>
      <c r="D22" s="160">
        <v>0</v>
      </c>
      <c r="E22" s="113">
        <v>234.74854772515249</v>
      </c>
      <c r="F22" s="125"/>
      <c r="G22" s="125"/>
      <c r="H22" s="125"/>
      <c r="I22" s="125"/>
    </row>
    <row r="23" spans="1:9" x14ac:dyDescent="0.25">
      <c r="A23" s="15" t="s">
        <v>38</v>
      </c>
      <c r="B23" s="95">
        <v>7</v>
      </c>
      <c r="C23" s="109">
        <v>46</v>
      </c>
      <c r="D23" s="99">
        <v>0</v>
      </c>
      <c r="E23" s="114">
        <v>53</v>
      </c>
      <c r="F23" s="125"/>
      <c r="G23" s="125"/>
      <c r="H23" s="125"/>
      <c r="I23" s="125"/>
    </row>
    <row r="24" spans="1:9" x14ac:dyDescent="0.25">
      <c r="A24" s="15" t="s">
        <v>39</v>
      </c>
      <c r="B24" s="95">
        <v>58</v>
      </c>
      <c r="C24" s="109">
        <v>9</v>
      </c>
      <c r="D24" s="99">
        <v>0</v>
      </c>
      <c r="E24" s="114">
        <v>67</v>
      </c>
      <c r="F24" s="125"/>
      <c r="G24" s="125"/>
      <c r="H24" s="125"/>
      <c r="I24" s="125"/>
    </row>
    <row r="25" spans="1:9" x14ac:dyDescent="0.25">
      <c r="A25" s="15" t="s">
        <v>40</v>
      </c>
      <c r="B25" s="95">
        <v>85</v>
      </c>
      <c r="C25" s="109">
        <v>62</v>
      </c>
      <c r="D25" s="99">
        <v>0</v>
      </c>
      <c r="E25" s="114">
        <v>147</v>
      </c>
      <c r="F25" s="125"/>
      <c r="G25" s="125"/>
      <c r="H25" s="125"/>
      <c r="I25" s="125"/>
    </row>
    <row r="26" spans="1:9" x14ac:dyDescent="0.25">
      <c r="A26" s="15" t="s">
        <v>41</v>
      </c>
      <c r="B26" s="95">
        <v>17</v>
      </c>
      <c r="C26" s="109">
        <v>98</v>
      </c>
      <c r="D26" s="99">
        <v>1</v>
      </c>
      <c r="E26" s="114">
        <v>116</v>
      </c>
      <c r="F26" s="125"/>
      <c r="G26" s="125"/>
      <c r="H26" s="125"/>
      <c r="I26" s="125"/>
    </row>
    <row r="27" spans="1:9" x14ac:dyDescent="0.25">
      <c r="A27" s="15" t="s">
        <v>42</v>
      </c>
      <c r="B27" s="95">
        <v>76</v>
      </c>
      <c r="C27" s="109">
        <v>69</v>
      </c>
      <c r="D27" s="99">
        <v>0</v>
      </c>
      <c r="E27" s="114">
        <v>145</v>
      </c>
      <c r="F27" s="125"/>
      <c r="G27" s="125"/>
      <c r="H27" s="125"/>
      <c r="I27" s="125"/>
    </row>
    <row r="28" spans="1:9" x14ac:dyDescent="0.25">
      <c r="A28" s="15" t="s">
        <v>43</v>
      </c>
      <c r="B28" s="95">
        <v>24</v>
      </c>
      <c r="C28" s="109">
        <v>24</v>
      </c>
      <c r="D28" s="99">
        <v>0</v>
      </c>
      <c r="E28" s="114">
        <v>48</v>
      </c>
      <c r="F28" s="125"/>
      <c r="G28" s="125"/>
      <c r="H28" s="125"/>
      <c r="I28" s="125"/>
    </row>
    <row r="29" spans="1:9" x14ac:dyDescent="0.25">
      <c r="A29" s="15" t="s">
        <v>44</v>
      </c>
      <c r="B29" s="95">
        <v>22</v>
      </c>
      <c r="C29" s="109">
        <v>41</v>
      </c>
      <c r="D29" s="99">
        <v>0</v>
      </c>
      <c r="E29" s="114">
        <v>63</v>
      </c>
      <c r="F29" s="125"/>
      <c r="G29" s="125"/>
      <c r="H29" s="125"/>
      <c r="I29" s="125"/>
    </row>
    <row r="30" spans="1:9" x14ac:dyDescent="0.25">
      <c r="A30" s="15" t="s">
        <v>45</v>
      </c>
      <c r="B30" s="95">
        <v>37</v>
      </c>
      <c r="C30" s="109">
        <v>93</v>
      </c>
      <c r="D30" s="99">
        <v>0</v>
      </c>
      <c r="E30" s="114">
        <v>130</v>
      </c>
      <c r="F30" s="125"/>
      <c r="G30" s="125"/>
      <c r="H30" s="125"/>
      <c r="I30" s="125"/>
    </row>
    <row r="31" spans="1:9" x14ac:dyDescent="0.25">
      <c r="A31" s="15" t="s">
        <v>46</v>
      </c>
      <c r="B31" s="95">
        <v>52</v>
      </c>
      <c r="C31" s="109">
        <v>46</v>
      </c>
      <c r="D31" s="99">
        <v>0</v>
      </c>
      <c r="E31" s="114">
        <v>98</v>
      </c>
      <c r="F31" s="125"/>
      <c r="G31" s="125"/>
      <c r="H31" s="125"/>
      <c r="I31" s="125"/>
    </row>
    <row r="32" spans="1:9" x14ac:dyDescent="0.25">
      <c r="A32" s="15" t="s">
        <v>47</v>
      </c>
      <c r="B32" s="95">
        <v>46</v>
      </c>
      <c r="C32" s="109">
        <v>59</v>
      </c>
      <c r="D32" s="99">
        <v>0</v>
      </c>
      <c r="E32" s="114">
        <v>105</v>
      </c>
      <c r="F32" s="125"/>
      <c r="G32" s="125"/>
      <c r="H32" s="125"/>
      <c r="I32" s="125"/>
    </row>
    <row r="33" spans="1:9" x14ac:dyDescent="0.25">
      <c r="A33" s="15" t="s">
        <v>48</v>
      </c>
      <c r="B33" s="95">
        <v>66</v>
      </c>
      <c r="C33" s="109">
        <v>50</v>
      </c>
      <c r="D33" s="99">
        <v>0</v>
      </c>
      <c r="E33" s="114">
        <v>116</v>
      </c>
      <c r="F33" s="125"/>
      <c r="G33" s="125"/>
      <c r="H33" s="125"/>
      <c r="I33" s="125"/>
    </row>
    <row r="34" spans="1:9" x14ac:dyDescent="0.25">
      <c r="A34" s="15" t="s">
        <v>49</v>
      </c>
      <c r="B34" s="95">
        <v>30</v>
      </c>
      <c r="C34" s="109">
        <v>159</v>
      </c>
      <c r="D34" s="99">
        <v>0</v>
      </c>
      <c r="E34" s="114">
        <v>189</v>
      </c>
      <c r="F34" s="125"/>
      <c r="G34" s="125"/>
      <c r="H34" s="125"/>
      <c r="I34" s="125"/>
    </row>
    <row r="35" spans="1:9" x14ac:dyDescent="0.25">
      <c r="A35" s="15" t="s">
        <v>50</v>
      </c>
      <c r="B35" s="95">
        <v>20</v>
      </c>
      <c r="C35" s="109">
        <v>92</v>
      </c>
      <c r="D35" s="99">
        <v>1</v>
      </c>
      <c r="E35" s="114">
        <v>113</v>
      </c>
      <c r="F35" s="125"/>
      <c r="G35" s="125"/>
      <c r="H35" s="125"/>
      <c r="I35" s="125"/>
    </row>
    <row r="36" spans="1:9" x14ac:dyDescent="0.25">
      <c r="A36" s="15" t="s">
        <v>51</v>
      </c>
      <c r="B36" s="95" t="s">
        <v>128</v>
      </c>
      <c r="C36" s="109">
        <v>20</v>
      </c>
      <c r="D36" s="99">
        <v>0</v>
      </c>
      <c r="E36" s="114">
        <v>20</v>
      </c>
      <c r="F36" s="125"/>
      <c r="G36" s="125"/>
      <c r="H36" s="125"/>
      <c r="I36" s="125"/>
    </row>
    <row r="37" spans="1:9" x14ac:dyDescent="0.25">
      <c r="A37" s="15" t="s">
        <v>52</v>
      </c>
      <c r="B37" s="95">
        <v>55</v>
      </c>
      <c r="C37" s="109">
        <v>5</v>
      </c>
      <c r="D37" s="99">
        <v>0</v>
      </c>
      <c r="E37" s="114">
        <v>60</v>
      </c>
      <c r="F37" s="125"/>
      <c r="G37" s="125"/>
      <c r="H37" s="125"/>
      <c r="I37" s="125"/>
    </row>
    <row r="38" spans="1:9" x14ac:dyDescent="0.25">
      <c r="A38" s="15" t="s">
        <v>53</v>
      </c>
      <c r="B38" s="95">
        <v>0</v>
      </c>
      <c r="C38" s="109">
        <v>208</v>
      </c>
      <c r="D38" s="99">
        <v>0</v>
      </c>
      <c r="E38" s="114">
        <v>208</v>
      </c>
      <c r="F38" s="125"/>
      <c r="G38" s="125"/>
      <c r="H38" s="125"/>
      <c r="I38" s="125"/>
    </row>
    <row r="39" spans="1:9" x14ac:dyDescent="0.25">
      <c r="A39" s="15" t="s">
        <v>54</v>
      </c>
      <c r="B39" s="95">
        <v>165</v>
      </c>
      <c r="C39" s="109">
        <v>34</v>
      </c>
      <c r="D39" s="99">
        <v>1</v>
      </c>
      <c r="E39" s="114">
        <v>200</v>
      </c>
      <c r="F39" s="125"/>
      <c r="G39" s="125"/>
      <c r="H39" s="125"/>
      <c r="I39" s="125"/>
    </row>
    <row r="40" spans="1:9" x14ac:dyDescent="0.25">
      <c r="A40" s="15" t="s">
        <v>55</v>
      </c>
      <c r="B40" s="95">
        <v>84</v>
      </c>
      <c r="C40" s="109">
        <v>26</v>
      </c>
      <c r="D40" s="99">
        <v>0</v>
      </c>
      <c r="E40" s="114">
        <v>110</v>
      </c>
      <c r="F40" s="125"/>
      <c r="G40" s="125"/>
      <c r="H40" s="125"/>
      <c r="I40" s="125"/>
    </row>
    <row r="41" spans="1:9" x14ac:dyDescent="0.25">
      <c r="A41" s="15" t="s">
        <v>56</v>
      </c>
      <c r="B41" s="95">
        <v>8</v>
      </c>
      <c r="C41" s="109">
        <v>10</v>
      </c>
      <c r="D41" s="99">
        <v>0</v>
      </c>
      <c r="E41" s="114">
        <v>18</v>
      </c>
      <c r="F41" s="125"/>
      <c r="G41" s="125"/>
      <c r="H41" s="125"/>
      <c r="I41" s="125"/>
    </row>
    <row r="42" spans="1:9" x14ac:dyDescent="0.25">
      <c r="A42" s="15" t="s">
        <v>57</v>
      </c>
      <c r="B42" s="95">
        <v>282</v>
      </c>
      <c r="C42" s="109">
        <v>208</v>
      </c>
      <c r="D42" s="99">
        <v>0</v>
      </c>
      <c r="E42" s="114">
        <v>490</v>
      </c>
      <c r="F42" s="125"/>
      <c r="G42" s="125"/>
      <c r="H42" s="125"/>
      <c r="I42" s="125"/>
    </row>
    <row r="43" spans="1:9" x14ac:dyDescent="0.25">
      <c r="A43" s="15" t="s">
        <v>58</v>
      </c>
      <c r="B43" s="95">
        <v>339</v>
      </c>
      <c r="C43" s="109">
        <v>199</v>
      </c>
      <c r="D43" s="99">
        <v>0</v>
      </c>
      <c r="E43" s="114">
        <v>538</v>
      </c>
      <c r="F43" s="125"/>
      <c r="G43" s="125"/>
      <c r="H43" s="125"/>
      <c r="I43" s="125"/>
    </row>
    <row r="44" spans="1:9" x14ac:dyDescent="0.25">
      <c r="A44" s="15" t="s">
        <v>59</v>
      </c>
      <c r="B44" s="95">
        <v>0</v>
      </c>
      <c r="C44" s="99">
        <v>230</v>
      </c>
      <c r="D44" s="99">
        <v>0</v>
      </c>
      <c r="E44" s="114">
        <v>230</v>
      </c>
      <c r="F44" s="125"/>
      <c r="G44" s="125"/>
      <c r="H44" s="125"/>
      <c r="I44" s="125"/>
    </row>
    <row r="45" spans="1:9" x14ac:dyDescent="0.25">
      <c r="A45" s="15" t="s">
        <v>60</v>
      </c>
      <c r="B45" s="95" t="s">
        <v>127</v>
      </c>
      <c r="C45" s="109" t="s">
        <v>127</v>
      </c>
      <c r="D45" s="99" t="s">
        <v>127</v>
      </c>
      <c r="E45" s="113">
        <v>9</v>
      </c>
      <c r="F45" s="125"/>
      <c r="G45" s="125"/>
      <c r="H45" s="125"/>
      <c r="I45" s="125"/>
    </row>
    <row r="46" spans="1:9" x14ac:dyDescent="0.25">
      <c r="A46" s="15" t="s">
        <v>61</v>
      </c>
      <c r="B46" s="95">
        <v>16</v>
      </c>
      <c r="C46" s="109">
        <v>67</v>
      </c>
      <c r="D46" s="99">
        <v>0</v>
      </c>
      <c r="E46" s="113">
        <v>83</v>
      </c>
      <c r="F46" s="125"/>
      <c r="G46" s="125"/>
      <c r="H46" s="125"/>
      <c r="I46" s="125"/>
    </row>
    <row r="47" spans="1:9" x14ac:dyDescent="0.25">
      <c r="A47" s="15" t="s">
        <v>62</v>
      </c>
      <c r="B47" s="95">
        <v>55</v>
      </c>
      <c r="C47" s="109">
        <v>42</v>
      </c>
      <c r="D47" s="99">
        <v>0</v>
      </c>
      <c r="E47" s="113">
        <v>97</v>
      </c>
      <c r="F47" s="125"/>
      <c r="G47" s="125"/>
      <c r="H47" s="125"/>
      <c r="I47" s="125"/>
    </row>
    <row r="48" spans="1:9" x14ac:dyDescent="0.25">
      <c r="A48" s="15" t="s">
        <v>63</v>
      </c>
      <c r="B48" s="95">
        <v>31</v>
      </c>
      <c r="C48" s="109">
        <v>28</v>
      </c>
      <c r="D48" s="99">
        <v>0</v>
      </c>
      <c r="E48" s="113">
        <v>59</v>
      </c>
      <c r="F48" s="125"/>
      <c r="G48" s="125"/>
      <c r="H48" s="125"/>
      <c r="I48" s="125"/>
    </row>
    <row r="49" spans="1:9" x14ac:dyDescent="0.25">
      <c r="A49" s="15" t="s">
        <v>64</v>
      </c>
      <c r="B49" s="95">
        <v>73</v>
      </c>
      <c r="C49" s="109">
        <v>18</v>
      </c>
      <c r="D49" s="99">
        <v>0</v>
      </c>
      <c r="E49" s="113">
        <v>91</v>
      </c>
      <c r="F49" s="125"/>
      <c r="G49" s="125"/>
      <c r="H49" s="125"/>
      <c r="I49" s="125"/>
    </row>
    <row r="50" spans="1:9" x14ac:dyDescent="0.25">
      <c r="A50" s="15" t="s">
        <v>65</v>
      </c>
      <c r="B50" s="95">
        <v>8</v>
      </c>
      <c r="C50" s="109">
        <v>56</v>
      </c>
      <c r="D50" s="99">
        <v>0</v>
      </c>
      <c r="E50" s="113">
        <v>64</v>
      </c>
      <c r="F50" s="125"/>
      <c r="G50" s="125"/>
      <c r="H50" s="125"/>
      <c r="I50" s="125"/>
    </row>
    <row r="51" spans="1:9" x14ac:dyDescent="0.25">
      <c r="A51" s="15" t="s">
        <v>66</v>
      </c>
      <c r="B51" s="95">
        <v>22</v>
      </c>
      <c r="C51" s="109">
        <v>141</v>
      </c>
      <c r="D51" s="99">
        <v>0</v>
      </c>
      <c r="E51" s="113">
        <v>163</v>
      </c>
      <c r="F51" s="125"/>
      <c r="G51" s="125"/>
      <c r="H51" s="125"/>
      <c r="I51" s="125"/>
    </row>
    <row r="52" spans="1:9" x14ac:dyDescent="0.25">
      <c r="A52" s="15" t="s">
        <v>67</v>
      </c>
      <c r="B52" s="95">
        <v>2</v>
      </c>
      <c r="C52" s="109">
        <v>15</v>
      </c>
      <c r="D52" s="99">
        <v>0</v>
      </c>
      <c r="E52" s="113">
        <v>17</v>
      </c>
      <c r="F52" s="125"/>
      <c r="G52" s="125"/>
      <c r="H52" s="125"/>
      <c r="I52" s="125"/>
    </row>
    <row r="53" spans="1:9" x14ac:dyDescent="0.25">
      <c r="A53" s="15" t="s">
        <v>68</v>
      </c>
      <c r="B53" s="95">
        <v>12</v>
      </c>
      <c r="C53" s="109">
        <v>102</v>
      </c>
      <c r="D53" s="99">
        <v>0</v>
      </c>
      <c r="E53" s="113">
        <v>114</v>
      </c>
      <c r="F53" s="125"/>
      <c r="G53" s="125"/>
      <c r="H53" s="125"/>
      <c r="I53" s="125"/>
    </row>
    <row r="54" spans="1:9" x14ac:dyDescent="0.25">
      <c r="A54" s="15" t="s">
        <v>69</v>
      </c>
      <c r="B54" s="95">
        <v>64</v>
      </c>
      <c r="C54" s="109">
        <v>55</v>
      </c>
      <c r="D54" s="99">
        <v>0</v>
      </c>
      <c r="E54" s="113">
        <v>119</v>
      </c>
      <c r="F54" s="125"/>
      <c r="G54" s="125"/>
      <c r="H54" s="125"/>
      <c r="I54" s="125"/>
    </row>
    <row r="55" spans="1:9" x14ac:dyDescent="0.25">
      <c r="A55" s="15" t="s">
        <v>70</v>
      </c>
      <c r="B55" s="95">
        <v>3</v>
      </c>
      <c r="C55" s="109">
        <v>0</v>
      </c>
      <c r="D55" s="99">
        <v>0</v>
      </c>
      <c r="E55" s="113">
        <v>3</v>
      </c>
      <c r="F55" s="125"/>
      <c r="G55" s="125"/>
      <c r="H55" s="125"/>
      <c r="I55" s="125"/>
    </row>
    <row r="56" spans="1:9" x14ac:dyDescent="0.25">
      <c r="A56" s="15" t="s">
        <v>71</v>
      </c>
      <c r="B56" s="95">
        <v>0</v>
      </c>
      <c r="C56" s="109">
        <v>31</v>
      </c>
      <c r="D56" s="99">
        <v>0</v>
      </c>
      <c r="E56" s="113">
        <v>31</v>
      </c>
      <c r="F56" s="125"/>
      <c r="G56" s="125"/>
      <c r="H56" s="125"/>
      <c r="I56" s="125"/>
    </row>
    <row r="57" spans="1:9" x14ac:dyDescent="0.25">
      <c r="A57" s="15" t="s">
        <v>72</v>
      </c>
      <c r="B57" s="95">
        <v>6</v>
      </c>
      <c r="C57" s="109">
        <v>3</v>
      </c>
      <c r="D57" s="99">
        <v>0</v>
      </c>
      <c r="E57" s="113">
        <v>9</v>
      </c>
      <c r="F57" s="125"/>
      <c r="G57" s="125"/>
      <c r="H57" s="125"/>
      <c r="I57" s="125"/>
    </row>
    <row r="58" spans="1:9" x14ac:dyDescent="0.25">
      <c r="A58" s="15" t="s">
        <v>73</v>
      </c>
      <c r="B58" s="95">
        <v>48</v>
      </c>
      <c r="C58" s="109">
        <v>0</v>
      </c>
      <c r="D58" s="99">
        <v>0</v>
      </c>
      <c r="E58" s="113">
        <v>48</v>
      </c>
      <c r="F58" s="125"/>
      <c r="G58" s="125"/>
      <c r="H58" s="125"/>
      <c r="I58" s="125"/>
    </row>
    <row r="59" spans="1:9" x14ac:dyDescent="0.25">
      <c r="A59" s="15" t="s">
        <v>74</v>
      </c>
      <c r="B59" s="95">
        <v>10</v>
      </c>
      <c r="C59" s="109">
        <v>85</v>
      </c>
      <c r="D59" s="99">
        <v>0</v>
      </c>
      <c r="E59" s="113">
        <v>95</v>
      </c>
      <c r="F59" s="125"/>
      <c r="G59" s="125"/>
      <c r="H59" s="125"/>
      <c r="I59" s="125"/>
    </row>
    <row r="60" spans="1:9" x14ac:dyDescent="0.25">
      <c r="A60" s="15" t="s">
        <v>75</v>
      </c>
      <c r="B60" s="95">
        <v>0</v>
      </c>
      <c r="C60" s="109">
        <v>90</v>
      </c>
      <c r="D60" s="99">
        <v>0</v>
      </c>
      <c r="E60" s="113">
        <v>90</v>
      </c>
      <c r="F60" s="125"/>
      <c r="G60" s="125"/>
      <c r="H60" s="125"/>
      <c r="I60" s="125"/>
    </row>
    <row r="61" spans="1:9" x14ac:dyDescent="0.25">
      <c r="A61" s="15" t="s">
        <v>76</v>
      </c>
      <c r="B61" s="95">
        <v>16</v>
      </c>
      <c r="C61" s="109">
        <v>22</v>
      </c>
      <c r="D61" s="99">
        <v>0</v>
      </c>
      <c r="E61" s="113">
        <v>38</v>
      </c>
      <c r="F61" s="125"/>
      <c r="G61" s="125"/>
      <c r="H61" s="125"/>
      <c r="I61" s="125"/>
    </row>
    <row r="62" spans="1:9" x14ac:dyDescent="0.25">
      <c r="A62" s="15" t="s">
        <v>77</v>
      </c>
      <c r="B62" s="95">
        <v>24</v>
      </c>
      <c r="C62" s="109">
        <v>54</v>
      </c>
      <c r="D62" s="99">
        <v>0</v>
      </c>
      <c r="E62" s="113">
        <v>78</v>
      </c>
      <c r="F62" s="125"/>
      <c r="G62" s="125"/>
      <c r="H62" s="125"/>
      <c r="I62" s="125"/>
    </row>
    <row r="63" spans="1:9" x14ac:dyDescent="0.25">
      <c r="A63" s="15" t="s">
        <v>78</v>
      </c>
      <c r="B63" s="95">
        <v>27</v>
      </c>
      <c r="C63" s="109">
        <v>60</v>
      </c>
      <c r="D63" s="99">
        <v>0</v>
      </c>
      <c r="E63" s="113">
        <v>87</v>
      </c>
      <c r="F63" s="125"/>
      <c r="G63" s="125"/>
      <c r="H63" s="125"/>
      <c r="I63" s="125"/>
    </row>
    <row r="64" spans="1:9" x14ac:dyDescent="0.25">
      <c r="A64" s="15" t="s">
        <v>79</v>
      </c>
      <c r="B64" s="95">
        <v>20</v>
      </c>
      <c r="C64" s="109">
        <v>77</v>
      </c>
      <c r="D64" s="99">
        <v>0</v>
      </c>
      <c r="E64" s="113">
        <v>97</v>
      </c>
      <c r="F64" s="125"/>
      <c r="G64" s="125"/>
      <c r="H64" s="125"/>
      <c r="I64" s="125"/>
    </row>
    <row r="65" spans="1:9" x14ac:dyDescent="0.25">
      <c r="A65" s="15" t="s">
        <v>80</v>
      </c>
      <c r="B65" s="95">
        <v>53</v>
      </c>
      <c r="C65" s="109">
        <v>5</v>
      </c>
      <c r="D65" s="99">
        <v>0</v>
      </c>
      <c r="E65" s="113">
        <v>58</v>
      </c>
      <c r="F65" s="125"/>
      <c r="G65" s="125"/>
      <c r="H65" s="125"/>
      <c r="I65" s="125"/>
    </row>
    <row r="66" spans="1:9" x14ac:dyDescent="0.25">
      <c r="A66" s="15" t="s">
        <v>81</v>
      </c>
      <c r="B66" s="159">
        <v>203.70740103270225</v>
      </c>
      <c r="C66" s="160">
        <v>95.862306368330465</v>
      </c>
      <c r="D66" s="161">
        <v>0</v>
      </c>
      <c r="E66" s="113">
        <v>299.5697074010327</v>
      </c>
      <c r="F66" s="125"/>
      <c r="G66" s="125"/>
      <c r="H66" s="125"/>
      <c r="I66" s="125"/>
    </row>
    <row r="67" spans="1:9" x14ac:dyDescent="0.25">
      <c r="A67" s="15" t="s">
        <v>82</v>
      </c>
      <c r="B67" s="95">
        <v>45</v>
      </c>
      <c r="C67" s="109">
        <v>98</v>
      </c>
      <c r="D67" s="99">
        <v>0</v>
      </c>
      <c r="E67" s="113">
        <v>143</v>
      </c>
      <c r="F67" s="125"/>
      <c r="G67" s="125"/>
      <c r="H67" s="125"/>
      <c r="I67" s="125"/>
    </row>
    <row r="68" spans="1:9" x14ac:dyDescent="0.25">
      <c r="A68" s="15" t="s">
        <v>83</v>
      </c>
      <c r="B68" s="95">
        <v>48</v>
      </c>
      <c r="C68" s="109">
        <v>0</v>
      </c>
      <c r="D68" s="99">
        <v>0</v>
      </c>
      <c r="E68" s="113">
        <v>48</v>
      </c>
      <c r="F68" s="125"/>
      <c r="G68" s="125"/>
      <c r="H68" s="125"/>
      <c r="I68" s="125"/>
    </row>
    <row r="69" spans="1:9" x14ac:dyDescent="0.25">
      <c r="A69" s="15" t="s">
        <v>84</v>
      </c>
      <c r="B69" s="95">
        <v>0</v>
      </c>
      <c r="C69" s="109">
        <v>87</v>
      </c>
      <c r="D69" s="99">
        <v>0</v>
      </c>
      <c r="E69" s="113">
        <v>87</v>
      </c>
      <c r="F69" s="125"/>
      <c r="G69" s="125"/>
      <c r="H69" s="125"/>
      <c r="I69" s="125"/>
    </row>
    <row r="70" spans="1:9" x14ac:dyDescent="0.25">
      <c r="A70" s="15" t="s">
        <v>85</v>
      </c>
      <c r="B70" s="95">
        <v>9</v>
      </c>
      <c r="C70" s="109">
        <v>34</v>
      </c>
      <c r="D70" s="99">
        <v>0</v>
      </c>
      <c r="E70" s="113">
        <v>43</v>
      </c>
      <c r="F70" s="125"/>
      <c r="G70" s="125"/>
      <c r="H70" s="125"/>
      <c r="I70" s="125"/>
    </row>
    <row r="71" spans="1:9" x14ac:dyDescent="0.25">
      <c r="A71" s="15" t="s">
        <v>86</v>
      </c>
      <c r="B71" s="95">
        <v>71</v>
      </c>
      <c r="C71" s="109">
        <v>216</v>
      </c>
      <c r="D71" s="99">
        <v>0</v>
      </c>
      <c r="E71" s="113">
        <v>287</v>
      </c>
      <c r="F71" s="125"/>
      <c r="G71" s="125"/>
      <c r="H71" s="125"/>
      <c r="I71" s="125"/>
    </row>
    <row r="72" spans="1:9" x14ac:dyDescent="0.25">
      <c r="A72" s="15" t="s">
        <v>87</v>
      </c>
      <c r="B72" s="95">
        <v>3</v>
      </c>
      <c r="C72" s="109">
        <v>35</v>
      </c>
      <c r="D72" s="99">
        <v>0</v>
      </c>
      <c r="E72" s="113">
        <v>38</v>
      </c>
      <c r="F72" s="125"/>
      <c r="G72" s="125"/>
      <c r="H72" s="125"/>
      <c r="I72" s="125"/>
    </row>
    <row r="73" spans="1:9" x14ac:dyDescent="0.25">
      <c r="A73" s="15" t="s">
        <v>88</v>
      </c>
      <c r="B73" s="95" t="s">
        <v>127</v>
      </c>
      <c r="C73" s="109" t="s">
        <v>127</v>
      </c>
      <c r="D73" s="99" t="s">
        <v>127</v>
      </c>
      <c r="E73" s="113">
        <v>42</v>
      </c>
      <c r="F73" s="125"/>
      <c r="G73" s="125"/>
      <c r="H73" s="125"/>
      <c r="I73" s="125"/>
    </row>
    <row r="74" spans="1:9" x14ac:dyDescent="0.25">
      <c r="A74" s="15" t="s">
        <v>89</v>
      </c>
      <c r="B74" s="100">
        <v>38.874000000000002</v>
      </c>
      <c r="C74" s="159">
        <v>2.9260000000000002</v>
      </c>
      <c r="D74" s="160">
        <v>0</v>
      </c>
      <c r="E74" s="113">
        <v>41.800000000000004</v>
      </c>
      <c r="F74" s="125"/>
      <c r="G74" s="125"/>
      <c r="H74" s="125"/>
      <c r="I74" s="125"/>
    </row>
    <row r="75" spans="1:9" x14ac:dyDescent="0.25">
      <c r="A75" s="15" t="s">
        <v>90</v>
      </c>
      <c r="B75" s="95">
        <v>87</v>
      </c>
      <c r="C75" s="109">
        <v>38</v>
      </c>
      <c r="D75" s="99">
        <v>0</v>
      </c>
      <c r="E75" s="113">
        <v>125</v>
      </c>
      <c r="F75" s="125"/>
      <c r="G75" s="125"/>
      <c r="H75" s="125"/>
      <c r="I75" s="125"/>
    </row>
    <row r="76" spans="1:9" x14ac:dyDescent="0.25">
      <c r="A76" s="15" t="s">
        <v>91</v>
      </c>
      <c r="B76" s="95" t="s">
        <v>127</v>
      </c>
      <c r="C76" s="109" t="s">
        <v>127</v>
      </c>
      <c r="D76" s="99" t="s">
        <v>127</v>
      </c>
      <c r="E76" s="113">
        <v>163.28407472230623</v>
      </c>
      <c r="F76" s="125"/>
      <c r="G76" s="125"/>
      <c r="H76" s="125"/>
      <c r="I76" s="125"/>
    </row>
    <row r="77" spans="1:9" x14ac:dyDescent="0.25">
      <c r="A77" s="15" t="s">
        <v>92</v>
      </c>
      <c r="B77" s="100">
        <v>11.733333333333333</v>
      </c>
      <c r="C77" s="101">
        <v>32.266666666666666</v>
      </c>
      <c r="D77" s="100">
        <v>0</v>
      </c>
      <c r="E77" s="115">
        <v>44</v>
      </c>
      <c r="F77" s="125"/>
      <c r="G77" s="125"/>
      <c r="H77" s="125"/>
      <c r="I77" s="125"/>
    </row>
    <row r="78" spans="1:9" x14ac:dyDescent="0.25">
      <c r="A78" s="15" t="s">
        <v>93</v>
      </c>
      <c r="B78" s="95">
        <v>5</v>
      </c>
      <c r="C78" s="109">
        <v>60</v>
      </c>
      <c r="D78" s="99">
        <v>0</v>
      </c>
      <c r="E78" s="114">
        <v>65</v>
      </c>
      <c r="F78" s="125"/>
      <c r="G78" s="125"/>
      <c r="H78" s="125"/>
      <c r="I78" s="125"/>
    </row>
    <row r="79" spans="1:9" x14ac:dyDescent="0.25">
      <c r="A79" s="15" t="s">
        <v>94</v>
      </c>
      <c r="B79" s="95">
        <v>8</v>
      </c>
      <c r="C79" s="109">
        <v>131</v>
      </c>
      <c r="D79" s="99">
        <v>0</v>
      </c>
      <c r="E79" s="114">
        <v>139</v>
      </c>
      <c r="F79" s="125"/>
      <c r="G79" s="125"/>
      <c r="H79" s="125"/>
      <c r="I79" s="125"/>
    </row>
    <row r="80" spans="1:9" x14ac:dyDescent="0.25">
      <c r="A80" s="15" t="s">
        <v>95</v>
      </c>
      <c r="B80" s="95">
        <v>30</v>
      </c>
      <c r="C80" s="109">
        <v>0</v>
      </c>
      <c r="D80" s="99">
        <v>0</v>
      </c>
      <c r="E80" s="114">
        <v>30</v>
      </c>
      <c r="F80" s="125"/>
      <c r="G80" s="125"/>
      <c r="H80" s="125"/>
      <c r="I80" s="125"/>
    </row>
    <row r="81" spans="1:9" x14ac:dyDescent="0.25">
      <c r="A81" s="15" t="s">
        <v>96</v>
      </c>
      <c r="B81" s="95">
        <v>220</v>
      </c>
      <c r="C81" s="109">
        <v>0</v>
      </c>
      <c r="D81" s="99">
        <v>0</v>
      </c>
      <c r="E81" s="114">
        <v>220</v>
      </c>
      <c r="F81" s="125"/>
      <c r="G81" s="125"/>
      <c r="H81" s="125"/>
      <c r="I81" s="125"/>
    </row>
    <row r="82" spans="1:9" x14ac:dyDescent="0.25">
      <c r="A82" s="15" t="s">
        <v>97</v>
      </c>
      <c r="B82" s="159">
        <v>89.106666666666669</v>
      </c>
      <c r="C82" s="160">
        <v>128.22666666666666</v>
      </c>
      <c r="D82" s="161">
        <v>0</v>
      </c>
      <c r="E82" s="113">
        <v>217.33333333333331</v>
      </c>
      <c r="F82" s="125"/>
      <c r="G82" s="125"/>
      <c r="H82" s="125"/>
      <c r="I82" s="125"/>
    </row>
    <row r="83" spans="1:9" x14ac:dyDescent="0.25">
      <c r="A83" s="15" t="s">
        <v>98</v>
      </c>
      <c r="B83" s="95">
        <v>37</v>
      </c>
      <c r="C83" s="109">
        <v>78</v>
      </c>
      <c r="D83" s="99">
        <v>0</v>
      </c>
      <c r="E83" s="114">
        <v>115</v>
      </c>
      <c r="F83" s="125"/>
      <c r="G83" s="125"/>
      <c r="H83" s="125"/>
      <c r="I83" s="125"/>
    </row>
    <row r="84" spans="1:9" x14ac:dyDescent="0.25">
      <c r="A84" s="15" t="s">
        <v>99</v>
      </c>
      <c r="B84" s="95">
        <v>35</v>
      </c>
      <c r="C84" s="109">
        <v>78</v>
      </c>
      <c r="D84" s="99">
        <v>0</v>
      </c>
      <c r="E84" s="114">
        <v>113</v>
      </c>
      <c r="F84" s="125"/>
      <c r="G84" s="125"/>
      <c r="H84" s="125"/>
      <c r="I84" s="125"/>
    </row>
    <row r="85" spans="1:9" x14ac:dyDescent="0.25">
      <c r="A85" s="15" t="s">
        <v>100</v>
      </c>
      <c r="B85" s="95">
        <v>147</v>
      </c>
      <c r="C85" s="109">
        <v>113</v>
      </c>
      <c r="D85" s="99">
        <v>0</v>
      </c>
      <c r="E85" s="114">
        <v>260</v>
      </c>
      <c r="F85" s="125"/>
      <c r="G85" s="125"/>
      <c r="H85" s="125"/>
      <c r="I85" s="125"/>
    </row>
    <row r="86" spans="1:9" x14ac:dyDescent="0.25">
      <c r="A86" s="15" t="s">
        <v>101</v>
      </c>
      <c r="B86" s="95" t="s">
        <v>128</v>
      </c>
      <c r="C86" s="109">
        <v>270</v>
      </c>
      <c r="D86" s="99" t="s">
        <v>128</v>
      </c>
      <c r="E86" s="114">
        <v>270</v>
      </c>
      <c r="F86" s="125"/>
      <c r="G86" s="125"/>
      <c r="H86" s="125"/>
      <c r="I86" s="125"/>
    </row>
    <row r="87" spans="1:9" x14ac:dyDescent="0.25">
      <c r="A87" s="15" t="s">
        <v>102</v>
      </c>
      <c r="B87" s="95">
        <v>1</v>
      </c>
      <c r="C87" s="109">
        <v>282</v>
      </c>
      <c r="D87" s="99">
        <v>0</v>
      </c>
      <c r="E87" s="114">
        <v>283</v>
      </c>
      <c r="F87" s="125"/>
      <c r="G87" s="125"/>
      <c r="H87" s="125"/>
      <c r="I87" s="125"/>
    </row>
    <row r="88" spans="1:9" x14ac:dyDescent="0.25">
      <c r="A88" s="15" t="s">
        <v>103</v>
      </c>
      <c r="B88" s="99">
        <v>0</v>
      </c>
      <c r="C88" s="99">
        <v>0</v>
      </c>
      <c r="D88" s="99">
        <v>0</v>
      </c>
      <c r="E88" s="113">
        <v>0</v>
      </c>
      <c r="F88" s="125"/>
      <c r="G88" s="125"/>
      <c r="H88" s="125"/>
      <c r="I88" s="125"/>
    </row>
    <row r="89" spans="1:9" x14ac:dyDescent="0.25">
      <c r="A89" s="15" t="s">
        <v>104</v>
      </c>
      <c r="B89" s="95">
        <v>63</v>
      </c>
      <c r="C89" s="109">
        <v>16</v>
      </c>
      <c r="D89" s="99">
        <v>0</v>
      </c>
      <c r="E89" s="114">
        <v>79</v>
      </c>
      <c r="F89" s="125"/>
      <c r="G89" s="125"/>
      <c r="H89" s="125"/>
      <c r="I89" s="125"/>
    </row>
    <row r="90" spans="1:9" x14ac:dyDescent="0.25">
      <c r="A90" s="15" t="s">
        <v>105</v>
      </c>
      <c r="B90" s="95">
        <v>47</v>
      </c>
      <c r="C90" s="109">
        <v>122</v>
      </c>
      <c r="D90" s="99">
        <v>0</v>
      </c>
      <c r="E90" s="114">
        <v>169</v>
      </c>
      <c r="F90" s="125"/>
      <c r="G90" s="125"/>
      <c r="H90" s="125"/>
      <c r="I90" s="125"/>
    </row>
    <row r="91" spans="1:9" x14ac:dyDescent="0.25">
      <c r="A91" s="15" t="s">
        <v>106</v>
      </c>
      <c r="B91" s="95">
        <v>18</v>
      </c>
      <c r="C91" s="109">
        <v>49</v>
      </c>
      <c r="D91" s="99">
        <v>0</v>
      </c>
      <c r="E91" s="114">
        <v>67</v>
      </c>
      <c r="F91" s="125"/>
      <c r="G91" s="125"/>
      <c r="H91" s="125"/>
      <c r="I91" s="125"/>
    </row>
    <row r="92" spans="1:9" x14ac:dyDescent="0.25">
      <c r="A92" s="15" t="s">
        <v>107</v>
      </c>
      <c r="B92" s="95">
        <v>2</v>
      </c>
      <c r="C92" s="109">
        <v>0</v>
      </c>
      <c r="D92" s="99">
        <v>0</v>
      </c>
      <c r="E92" s="114">
        <v>2</v>
      </c>
      <c r="F92" s="125"/>
      <c r="G92" s="125"/>
      <c r="H92" s="125"/>
      <c r="I92" s="125"/>
    </row>
    <row r="93" spans="1:9" x14ac:dyDescent="0.25">
      <c r="A93" s="15" t="s">
        <v>108</v>
      </c>
      <c r="B93" s="95">
        <v>67</v>
      </c>
      <c r="C93" s="109">
        <v>66</v>
      </c>
      <c r="D93" s="99">
        <v>1</v>
      </c>
      <c r="E93" s="114">
        <v>134</v>
      </c>
      <c r="F93" s="125"/>
      <c r="G93" s="125"/>
      <c r="H93" s="125"/>
      <c r="I93" s="125"/>
    </row>
    <row r="94" spans="1:9" x14ac:dyDescent="0.25">
      <c r="A94" s="15" t="s">
        <v>109</v>
      </c>
      <c r="B94" s="95">
        <v>16</v>
      </c>
      <c r="C94" s="109">
        <v>0</v>
      </c>
      <c r="D94" s="99">
        <v>0</v>
      </c>
      <c r="E94" s="114">
        <v>16</v>
      </c>
      <c r="F94" s="125"/>
      <c r="G94" s="125"/>
      <c r="H94" s="125"/>
      <c r="I94" s="125"/>
    </row>
    <row r="95" spans="1:9" x14ac:dyDescent="0.25">
      <c r="A95" s="15" t="s">
        <v>110</v>
      </c>
      <c r="B95" s="95">
        <v>106</v>
      </c>
      <c r="C95" s="109">
        <v>45</v>
      </c>
      <c r="D95" s="99">
        <v>0</v>
      </c>
      <c r="E95" s="114">
        <v>151</v>
      </c>
      <c r="F95" s="125"/>
      <c r="G95" s="125"/>
      <c r="H95" s="125"/>
      <c r="I95" s="125"/>
    </row>
    <row r="96" spans="1:9" x14ac:dyDescent="0.25">
      <c r="A96" s="15" t="s">
        <v>111</v>
      </c>
      <c r="B96" s="95">
        <v>97</v>
      </c>
      <c r="C96" s="109">
        <v>83</v>
      </c>
      <c r="D96" s="99">
        <v>0</v>
      </c>
      <c r="E96" s="114">
        <v>180</v>
      </c>
      <c r="F96" s="125"/>
      <c r="G96" s="125"/>
      <c r="H96" s="125"/>
      <c r="I96" s="125"/>
    </row>
    <row r="97" spans="1:9" x14ac:dyDescent="0.25">
      <c r="A97" s="15" t="s">
        <v>112</v>
      </c>
      <c r="B97" s="95">
        <v>23</v>
      </c>
      <c r="C97" s="109">
        <v>29</v>
      </c>
      <c r="D97" s="99">
        <v>0</v>
      </c>
      <c r="E97" s="114">
        <v>52</v>
      </c>
      <c r="F97" s="125"/>
      <c r="G97" s="125"/>
      <c r="H97" s="125"/>
      <c r="I97" s="125"/>
    </row>
    <row r="98" spans="1:9" x14ac:dyDescent="0.25">
      <c r="A98" s="15" t="s">
        <v>113</v>
      </c>
      <c r="B98" s="95">
        <v>81</v>
      </c>
      <c r="C98" s="109">
        <v>0</v>
      </c>
      <c r="D98" s="99">
        <v>0</v>
      </c>
      <c r="E98" s="114">
        <v>81</v>
      </c>
      <c r="F98" s="125"/>
      <c r="G98" s="125"/>
      <c r="H98" s="125"/>
      <c r="I98" s="125"/>
    </row>
    <row r="99" spans="1:9" x14ac:dyDescent="0.25">
      <c r="A99" s="15" t="s">
        <v>114</v>
      </c>
      <c r="B99" s="95">
        <v>35</v>
      </c>
      <c r="C99" s="109">
        <v>65</v>
      </c>
      <c r="D99" s="99">
        <v>46</v>
      </c>
      <c r="E99" s="114">
        <v>146</v>
      </c>
      <c r="F99" s="125"/>
      <c r="G99" s="125"/>
      <c r="H99" s="125"/>
      <c r="I99" s="125"/>
    </row>
    <row r="100" spans="1:9" x14ac:dyDescent="0.25">
      <c r="A100" s="15" t="s">
        <v>115</v>
      </c>
      <c r="B100" s="95">
        <v>24</v>
      </c>
      <c r="C100" s="109">
        <v>43</v>
      </c>
      <c r="D100" s="99">
        <v>0</v>
      </c>
      <c r="E100" s="114">
        <v>67</v>
      </c>
      <c r="F100" s="125"/>
      <c r="G100" s="125"/>
      <c r="H100" s="125"/>
      <c r="I100" s="125"/>
    </row>
    <row r="101" spans="1:9" x14ac:dyDescent="0.25">
      <c r="A101" s="15" t="s">
        <v>116</v>
      </c>
      <c r="B101" s="95">
        <v>0</v>
      </c>
      <c r="C101" s="109">
        <v>7</v>
      </c>
      <c r="D101" s="99">
        <v>0</v>
      </c>
      <c r="E101" s="114">
        <v>7</v>
      </c>
      <c r="F101" s="125"/>
      <c r="G101" s="125"/>
      <c r="H101" s="125"/>
      <c r="I101" s="125"/>
    </row>
    <row r="102" spans="1:9" x14ac:dyDescent="0.25">
      <c r="A102" s="15" t="s">
        <v>117</v>
      </c>
      <c r="B102" s="95">
        <v>28</v>
      </c>
      <c r="C102" s="109">
        <v>84</v>
      </c>
      <c r="D102" s="99">
        <v>0</v>
      </c>
      <c r="E102" s="114">
        <v>112</v>
      </c>
      <c r="F102" s="125"/>
      <c r="G102" s="125"/>
      <c r="H102" s="125"/>
      <c r="I102" s="125"/>
    </row>
    <row r="103" spans="1:9" x14ac:dyDescent="0.25">
      <c r="A103" s="15" t="s">
        <v>118</v>
      </c>
      <c r="B103" s="95">
        <v>29</v>
      </c>
      <c r="C103" s="109">
        <v>69</v>
      </c>
      <c r="D103" s="99">
        <v>0</v>
      </c>
      <c r="E103" s="114">
        <v>98</v>
      </c>
      <c r="F103" s="125"/>
      <c r="G103" s="125"/>
      <c r="H103" s="125"/>
      <c r="I103" s="125"/>
    </row>
    <row r="104" spans="1:9" x14ac:dyDescent="0.25">
      <c r="A104" s="15" t="s">
        <v>119</v>
      </c>
      <c r="B104" s="95">
        <v>107</v>
      </c>
      <c r="C104" s="109">
        <v>97</v>
      </c>
      <c r="D104" s="99">
        <v>0</v>
      </c>
      <c r="E104" s="114">
        <v>204</v>
      </c>
      <c r="F104" s="125"/>
      <c r="G104" s="125"/>
      <c r="H104" s="125"/>
      <c r="I104" s="125"/>
    </row>
    <row r="105" spans="1:9" x14ac:dyDescent="0.25">
      <c r="A105" s="15" t="s">
        <v>120</v>
      </c>
      <c r="B105" s="95">
        <v>212</v>
      </c>
      <c r="C105" s="109">
        <v>8</v>
      </c>
      <c r="D105" s="99">
        <v>0</v>
      </c>
      <c r="E105" s="114">
        <v>220</v>
      </c>
      <c r="F105" s="125"/>
      <c r="G105" s="125"/>
      <c r="H105" s="125"/>
      <c r="I105" s="125"/>
    </row>
    <row r="106" spans="1:9" x14ac:dyDescent="0.25">
      <c r="A106" s="27" t="s">
        <v>121</v>
      </c>
      <c r="B106" s="162">
        <v>0</v>
      </c>
      <c r="C106" s="162">
        <v>0</v>
      </c>
      <c r="D106" s="162">
        <v>0</v>
      </c>
      <c r="E106" s="163">
        <v>0</v>
      </c>
      <c r="F106" s="125"/>
      <c r="G106" s="125"/>
      <c r="H106" s="125"/>
      <c r="I106" s="125"/>
    </row>
    <row r="107" spans="1:9" x14ac:dyDescent="0.25">
      <c r="A107" s="30" t="s">
        <v>122</v>
      </c>
      <c r="B107" s="164">
        <v>21.941333333832002</v>
      </c>
      <c r="C107" s="164">
        <v>10.325333333568</v>
      </c>
      <c r="D107" s="164">
        <v>0</v>
      </c>
      <c r="E107" s="113">
        <v>32.266666667400003</v>
      </c>
      <c r="F107" s="125"/>
      <c r="G107" s="125"/>
      <c r="H107" s="125"/>
      <c r="I107" s="125"/>
    </row>
    <row r="108" spans="1:9" x14ac:dyDescent="0.25">
      <c r="A108" s="30" t="s">
        <v>123</v>
      </c>
      <c r="B108" s="99">
        <v>0</v>
      </c>
      <c r="C108" s="99">
        <v>0</v>
      </c>
      <c r="D108" s="99">
        <v>0</v>
      </c>
      <c r="E108" s="113">
        <v>0</v>
      </c>
      <c r="F108" s="125"/>
      <c r="G108" s="125"/>
      <c r="H108" s="125"/>
      <c r="I108" s="125"/>
    </row>
    <row r="109" spans="1:9" x14ac:dyDescent="0.25">
      <c r="A109" s="31" t="s">
        <v>124</v>
      </c>
      <c r="B109" s="165">
        <v>7</v>
      </c>
      <c r="C109" s="165">
        <v>0</v>
      </c>
      <c r="D109" s="165">
        <v>0</v>
      </c>
      <c r="E109" s="166">
        <v>7</v>
      </c>
      <c r="F109" s="125"/>
      <c r="G109" s="125"/>
      <c r="H109" s="125"/>
      <c r="I109" s="125"/>
    </row>
    <row r="111" spans="1:9" x14ac:dyDescent="0.25">
      <c r="A111" s="16"/>
      <c r="B111" s="19"/>
      <c r="C111" s="19"/>
      <c r="D111" s="19"/>
    </row>
    <row r="113" spans="1:3" s="134" customFormat="1" x14ac:dyDescent="0.25">
      <c r="A113" s="137"/>
    </row>
    <row r="114" spans="1:3" s="134" customFormat="1" x14ac:dyDescent="0.25">
      <c r="A114" s="137"/>
    </row>
    <row r="118" spans="1:3" x14ac:dyDescent="0.25">
      <c r="C118" s="34"/>
    </row>
  </sheetData>
  <mergeCells count="2">
    <mergeCell ref="A2:D2"/>
    <mergeCell ref="A5:C5"/>
  </mergeCells>
  <hyperlinks>
    <hyperlink ref="E1" location="Sommaire!A1" display="Retour 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35" sqref="B35"/>
    </sheetView>
  </sheetViews>
  <sheetFormatPr baseColWidth="10" defaultRowHeight="15" x14ac:dyDescent="0.25"/>
  <cols>
    <col min="1" max="1" width="21.5703125" style="4" customWidth="1"/>
    <col min="2" max="2" width="16" style="4" customWidth="1"/>
    <col min="3" max="3" width="17.140625" style="4" customWidth="1"/>
    <col min="4" max="4" width="17" style="4" customWidth="1"/>
    <col min="5" max="5" width="16.5703125" style="4" customWidth="1"/>
    <col min="6" max="6" width="15" style="4" customWidth="1"/>
    <col min="7" max="8" width="11.42578125" style="4"/>
    <col min="9" max="9" width="18.7109375" style="110" bestFit="1" customWidth="1"/>
    <col min="10" max="16384" width="11.42578125" style="4"/>
  </cols>
  <sheetData>
    <row r="1" spans="1:9" x14ac:dyDescent="0.25">
      <c r="A1" s="8" t="s">
        <v>131</v>
      </c>
      <c r="I1" s="3" t="s">
        <v>209</v>
      </c>
    </row>
    <row r="2" spans="1:9" x14ac:dyDescent="0.25">
      <c r="A2" s="18" t="s">
        <v>125</v>
      </c>
      <c r="B2" s="18"/>
      <c r="C2" s="18"/>
      <c r="D2" s="18"/>
      <c r="I2" s="4"/>
    </row>
    <row r="3" spans="1:9" x14ac:dyDescent="0.25">
      <c r="A3" s="9" t="s">
        <v>301</v>
      </c>
      <c r="I3" s="4"/>
    </row>
    <row r="4" spans="1:9" s="138" customFormat="1" x14ac:dyDescent="0.25">
      <c r="A4" s="139" t="s">
        <v>126</v>
      </c>
      <c r="I4" s="140"/>
    </row>
    <row r="5" spans="1:9" x14ac:dyDescent="0.25">
      <c r="I5" s="4"/>
    </row>
    <row r="6" spans="1:9" x14ac:dyDescent="0.25">
      <c r="A6" s="25" t="s">
        <v>163</v>
      </c>
      <c r="B6" s="17"/>
      <c r="C6" s="17"/>
      <c r="I6" s="4"/>
    </row>
    <row r="7" spans="1:9" x14ac:dyDescent="0.25">
      <c r="I7" s="4"/>
    </row>
    <row r="8" spans="1:9" ht="118.5" customHeight="1" x14ac:dyDescent="0.25">
      <c r="A8" s="35" t="s">
        <v>17</v>
      </c>
      <c r="B8" s="37" t="s">
        <v>132</v>
      </c>
      <c r="C8" s="33" t="s">
        <v>133</v>
      </c>
      <c r="D8" s="33" t="s">
        <v>134</v>
      </c>
      <c r="E8" s="38" t="s">
        <v>199</v>
      </c>
      <c r="F8" s="38" t="s">
        <v>200</v>
      </c>
      <c r="G8" s="38" t="s">
        <v>201</v>
      </c>
      <c r="H8" s="33" t="s">
        <v>135</v>
      </c>
      <c r="I8" s="111"/>
    </row>
    <row r="9" spans="1:9" x14ac:dyDescent="0.25">
      <c r="A9" s="28" t="s">
        <v>24</v>
      </c>
      <c r="B9" s="164" t="s">
        <v>127</v>
      </c>
      <c r="C9" s="164" t="s">
        <v>127</v>
      </c>
      <c r="D9" s="164" t="s">
        <v>127</v>
      </c>
      <c r="E9" s="164" t="s">
        <v>127</v>
      </c>
      <c r="F9" s="164" t="s">
        <v>127</v>
      </c>
      <c r="G9" s="164" t="s">
        <v>127</v>
      </c>
      <c r="H9" s="164" t="s">
        <v>127</v>
      </c>
      <c r="I9" s="112"/>
    </row>
    <row r="10" spans="1:9" x14ac:dyDescent="0.25">
      <c r="A10" s="29" t="s">
        <v>25</v>
      </c>
      <c r="B10" s="164" t="s">
        <v>127</v>
      </c>
      <c r="C10" s="164" t="s">
        <v>127</v>
      </c>
      <c r="D10" s="164" t="s">
        <v>127</v>
      </c>
      <c r="E10" s="164" t="s">
        <v>127</v>
      </c>
      <c r="F10" s="164" t="s">
        <v>127</v>
      </c>
      <c r="G10" s="164" t="s">
        <v>127</v>
      </c>
      <c r="H10" s="164" t="s">
        <v>127</v>
      </c>
      <c r="I10" s="120"/>
    </row>
    <row r="11" spans="1:9" x14ac:dyDescent="0.25">
      <c r="A11" s="29" t="s">
        <v>26</v>
      </c>
      <c r="B11" s="164">
        <v>146.17391304347825</v>
      </c>
      <c r="C11" s="164">
        <v>46.347826086956523</v>
      </c>
      <c r="D11" s="164">
        <v>1.7826086956521738</v>
      </c>
      <c r="E11" s="164">
        <v>1.7826086956521738</v>
      </c>
      <c r="F11" s="164">
        <v>0</v>
      </c>
      <c r="G11" s="164">
        <v>0</v>
      </c>
      <c r="H11" s="164">
        <v>10.695652173913043</v>
      </c>
      <c r="I11" s="112"/>
    </row>
    <row r="12" spans="1:9" x14ac:dyDescent="0.25">
      <c r="A12" s="29" t="s">
        <v>27</v>
      </c>
      <c r="B12" s="164">
        <v>37</v>
      </c>
      <c r="C12" s="164">
        <v>12</v>
      </c>
      <c r="D12" s="164">
        <v>0</v>
      </c>
      <c r="E12" s="164">
        <v>0</v>
      </c>
      <c r="F12" s="164">
        <v>0</v>
      </c>
      <c r="G12" s="164">
        <v>0</v>
      </c>
      <c r="H12" s="164" t="s">
        <v>128</v>
      </c>
      <c r="I12" s="112"/>
    </row>
    <row r="13" spans="1:9" x14ac:dyDescent="0.25">
      <c r="A13" s="29" t="s">
        <v>28</v>
      </c>
      <c r="B13" s="164">
        <v>31</v>
      </c>
      <c r="C13" s="164">
        <v>27</v>
      </c>
      <c r="D13" s="164">
        <v>0</v>
      </c>
      <c r="E13" s="164">
        <v>0</v>
      </c>
      <c r="F13" s="164">
        <v>0</v>
      </c>
      <c r="G13" s="164">
        <v>0</v>
      </c>
      <c r="H13" s="164">
        <v>0</v>
      </c>
      <c r="I13" s="112"/>
    </row>
    <row r="14" spans="1:9" x14ac:dyDescent="0.25">
      <c r="A14" s="29" t="s">
        <v>29</v>
      </c>
      <c r="B14" s="164" t="s">
        <v>127</v>
      </c>
      <c r="C14" s="164" t="s">
        <v>127</v>
      </c>
      <c r="D14" s="164">
        <v>0</v>
      </c>
      <c r="E14" s="164">
        <v>0</v>
      </c>
      <c r="F14" s="164">
        <v>0</v>
      </c>
      <c r="G14" s="164">
        <v>0</v>
      </c>
      <c r="H14" s="164" t="s">
        <v>127</v>
      </c>
      <c r="I14" s="112"/>
    </row>
    <row r="15" spans="1:9" x14ac:dyDescent="0.25">
      <c r="A15" s="29" t="s">
        <v>30</v>
      </c>
      <c r="B15" s="164">
        <v>9</v>
      </c>
      <c r="C15" s="164">
        <v>3</v>
      </c>
      <c r="D15" s="164">
        <v>0</v>
      </c>
      <c r="E15" s="164">
        <v>0</v>
      </c>
      <c r="F15" s="164">
        <v>0</v>
      </c>
      <c r="G15" s="164">
        <v>0</v>
      </c>
      <c r="H15" s="164">
        <v>71</v>
      </c>
      <c r="I15" s="112"/>
    </row>
    <row r="16" spans="1:9" x14ac:dyDescent="0.25">
      <c r="A16" s="29" t="s">
        <v>31</v>
      </c>
      <c r="B16" s="164">
        <v>58.878787878787875</v>
      </c>
      <c r="C16" s="164">
        <v>4.0606060606060606</v>
      </c>
      <c r="D16" s="164">
        <v>4.0606060606060606</v>
      </c>
      <c r="E16" s="164">
        <v>0</v>
      </c>
      <c r="F16" s="164">
        <v>0</v>
      </c>
      <c r="G16" s="164">
        <v>4.0606060606060606</v>
      </c>
      <c r="H16" s="164">
        <v>0</v>
      </c>
      <c r="I16" s="112"/>
    </row>
    <row r="17" spans="1:9" x14ac:dyDescent="0.25">
      <c r="A17" s="29" t="s">
        <v>32</v>
      </c>
      <c r="B17" s="164">
        <v>2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  <c r="H17" s="164">
        <v>0</v>
      </c>
      <c r="I17" s="112"/>
    </row>
    <row r="18" spans="1:9" x14ac:dyDescent="0.25">
      <c r="A18" s="29" t="s">
        <v>33</v>
      </c>
      <c r="B18" s="164">
        <v>28</v>
      </c>
      <c r="C18" s="164">
        <v>16</v>
      </c>
      <c r="D18" s="164">
        <v>0</v>
      </c>
      <c r="E18" s="164">
        <v>0</v>
      </c>
      <c r="F18" s="164">
        <v>0</v>
      </c>
      <c r="G18" s="164">
        <v>0</v>
      </c>
      <c r="H18" s="164">
        <v>0</v>
      </c>
      <c r="I18" s="112"/>
    </row>
    <row r="19" spans="1:9" x14ac:dyDescent="0.25">
      <c r="A19" s="29" t="s">
        <v>34</v>
      </c>
      <c r="B19" s="164">
        <v>153</v>
      </c>
      <c r="C19" s="164">
        <v>33</v>
      </c>
      <c r="D19" s="164">
        <v>6</v>
      </c>
      <c r="E19" s="164">
        <v>2</v>
      </c>
      <c r="F19" s="164">
        <v>1</v>
      </c>
      <c r="G19" s="164">
        <v>3</v>
      </c>
      <c r="H19" s="164">
        <v>389</v>
      </c>
      <c r="I19" s="112"/>
    </row>
    <row r="20" spans="1:9" x14ac:dyDescent="0.25">
      <c r="A20" s="29" t="s">
        <v>35</v>
      </c>
      <c r="B20" s="164">
        <v>45</v>
      </c>
      <c r="C20" s="164">
        <v>5</v>
      </c>
      <c r="D20" s="164">
        <v>2</v>
      </c>
      <c r="E20" s="164">
        <v>2</v>
      </c>
      <c r="F20" s="164">
        <v>2</v>
      </c>
      <c r="G20" s="164">
        <v>0</v>
      </c>
      <c r="H20" s="164">
        <v>82</v>
      </c>
      <c r="I20" s="112"/>
    </row>
    <row r="21" spans="1:9" x14ac:dyDescent="0.25">
      <c r="A21" s="29" t="s">
        <v>36</v>
      </c>
      <c r="B21" s="164">
        <v>162</v>
      </c>
      <c r="C21" s="164">
        <v>126</v>
      </c>
      <c r="D21" s="164">
        <v>3</v>
      </c>
      <c r="E21" s="164">
        <v>2</v>
      </c>
      <c r="F21" s="164">
        <v>1</v>
      </c>
      <c r="G21" s="164">
        <v>0</v>
      </c>
      <c r="H21" s="164">
        <v>73</v>
      </c>
      <c r="I21" s="112"/>
    </row>
    <row r="22" spans="1:9" x14ac:dyDescent="0.25">
      <c r="A22" s="29" t="s">
        <v>37</v>
      </c>
      <c r="B22" s="164" t="s">
        <v>127</v>
      </c>
      <c r="C22" s="164" t="s">
        <v>127</v>
      </c>
      <c r="D22" s="164" t="s">
        <v>127</v>
      </c>
      <c r="E22" s="164" t="s">
        <v>127</v>
      </c>
      <c r="F22" s="164" t="s">
        <v>127</v>
      </c>
      <c r="G22" s="164" t="s">
        <v>127</v>
      </c>
      <c r="H22" s="164" t="s">
        <v>127</v>
      </c>
      <c r="I22" s="112"/>
    </row>
    <row r="23" spans="1:9" x14ac:dyDescent="0.25">
      <c r="A23" s="29" t="s">
        <v>38</v>
      </c>
      <c r="B23" s="164">
        <v>18</v>
      </c>
      <c r="C23" s="164">
        <v>15</v>
      </c>
      <c r="D23" s="164">
        <v>0</v>
      </c>
      <c r="E23" s="164">
        <v>0</v>
      </c>
      <c r="F23" s="164">
        <v>0</v>
      </c>
      <c r="G23" s="164">
        <v>0</v>
      </c>
      <c r="H23" s="164">
        <v>29</v>
      </c>
      <c r="I23" s="112"/>
    </row>
    <row r="24" spans="1:9" x14ac:dyDescent="0.25">
      <c r="A24" s="29" t="s">
        <v>39</v>
      </c>
      <c r="B24" s="164">
        <v>59</v>
      </c>
      <c r="C24" s="164">
        <v>2</v>
      </c>
      <c r="D24" s="164">
        <v>0</v>
      </c>
      <c r="E24" s="164">
        <v>0</v>
      </c>
      <c r="F24" s="164">
        <v>0</v>
      </c>
      <c r="G24" s="164">
        <v>0</v>
      </c>
      <c r="H24" s="164">
        <v>6</v>
      </c>
      <c r="I24" s="112"/>
    </row>
    <row r="25" spans="1:9" x14ac:dyDescent="0.25">
      <c r="A25" s="29" t="s">
        <v>40</v>
      </c>
      <c r="B25" s="164" t="s">
        <v>127</v>
      </c>
      <c r="C25" s="164" t="s">
        <v>127</v>
      </c>
      <c r="D25" s="164" t="s">
        <v>127</v>
      </c>
      <c r="E25" s="164" t="s">
        <v>127</v>
      </c>
      <c r="F25" s="164" t="s">
        <v>127</v>
      </c>
      <c r="G25" s="164" t="s">
        <v>127</v>
      </c>
      <c r="H25" s="164" t="s">
        <v>127</v>
      </c>
      <c r="I25" s="112"/>
    </row>
    <row r="26" spans="1:9" x14ac:dyDescent="0.25">
      <c r="A26" s="29" t="s">
        <v>41</v>
      </c>
      <c r="B26" s="164">
        <v>89</v>
      </c>
      <c r="C26" s="164">
        <v>10</v>
      </c>
      <c r="D26" s="164">
        <v>0</v>
      </c>
      <c r="E26" s="164">
        <v>0</v>
      </c>
      <c r="F26" s="164">
        <v>0</v>
      </c>
      <c r="G26" s="164">
        <v>0</v>
      </c>
      <c r="H26" s="164">
        <v>17</v>
      </c>
      <c r="I26" s="112"/>
    </row>
    <row r="27" spans="1:9" x14ac:dyDescent="0.25">
      <c r="A27" s="29" t="s">
        <v>42</v>
      </c>
      <c r="B27" s="164">
        <v>109.15730337078651</v>
      </c>
      <c r="C27" s="164">
        <v>35.842696629213485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12"/>
    </row>
    <row r="28" spans="1:9" x14ac:dyDescent="0.25">
      <c r="A28" s="29" t="s">
        <v>43</v>
      </c>
      <c r="B28" s="164">
        <v>45</v>
      </c>
      <c r="C28" s="164">
        <v>1</v>
      </c>
      <c r="D28" s="164">
        <v>0</v>
      </c>
      <c r="E28" s="164">
        <v>0</v>
      </c>
      <c r="F28" s="164">
        <v>0</v>
      </c>
      <c r="G28" s="164">
        <v>0</v>
      </c>
      <c r="H28" s="164">
        <v>13</v>
      </c>
      <c r="I28" s="112"/>
    </row>
    <row r="29" spans="1:9" x14ac:dyDescent="0.25">
      <c r="A29" s="29" t="s">
        <v>44</v>
      </c>
      <c r="B29" s="164" t="s">
        <v>128</v>
      </c>
      <c r="C29" s="164" t="s">
        <v>128</v>
      </c>
      <c r="D29" s="164" t="s">
        <v>128</v>
      </c>
      <c r="E29" s="164" t="s">
        <v>128</v>
      </c>
      <c r="F29" s="164" t="s">
        <v>128</v>
      </c>
      <c r="G29" s="164" t="s">
        <v>128</v>
      </c>
      <c r="H29" s="164" t="s">
        <v>128</v>
      </c>
      <c r="I29" s="112"/>
    </row>
    <row r="30" spans="1:9" x14ac:dyDescent="0.25">
      <c r="A30" s="29" t="s">
        <v>45</v>
      </c>
      <c r="B30" s="164">
        <v>159</v>
      </c>
      <c r="C30" s="164">
        <v>62</v>
      </c>
      <c r="D30" s="164">
        <v>0</v>
      </c>
      <c r="E30" s="164">
        <v>0</v>
      </c>
      <c r="F30" s="164">
        <v>0</v>
      </c>
      <c r="G30" s="164">
        <v>0</v>
      </c>
      <c r="H30" s="164" t="s">
        <v>127</v>
      </c>
      <c r="I30" s="112"/>
    </row>
    <row r="31" spans="1:9" x14ac:dyDescent="0.25">
      <c r="A31" s="29" t="s">
        <v>46</v>
      </c>
      <c r="B31" s="164">
        <v>70</v>
      </c>
      <c r="C31" s="164">
        <v>45</v>
      </c>
      <c r="D31" s="164">
        <v>0</v>
      </c>
      <c r="E31" s="164">
        <v>0</v>
      </c>
      <c r="F31" s="164">
        <v>0</v>
      </c>
      <c r="G31" s="164">
        <v>0</v>
      </c>
      <c r="H31" s="164">
        <v>0</v>
      </c>
      <c r="I31" s="112"/>
    </row>
    <row r="32" spans="1:9" x14ac:dyDescent="0.25">
      <c r="A32" s="29" t="s">
        <v>47</v>
      </c>
      <c r="B32" s="164">
        <v>79</v>
      </c>
      <c r="C32" s="164">
        <v>32</v>
      </c>
      <c r="D32" s="164">
        <v>4</v>
      </c>
      <c r="E32" s="164">
        <v>1</v>
      </c>
      <c r="F32" s="164">
        <v>1</v>
      </c>
      <c r="G32" s="164">
        <v>1</v>
      </c>
      <c r="H32" s="164">
        <v>36</v>
      </c>
      <c r="I32" s="112"/>
    </row>
    <row r="33" spans="1:9" x14ac:dyDescent="0.25">
      <c r="A33" s="29" t="s">
        <v>48</v>
      </c>
      <c r="B33" s="164">
        <v>90.782608695652172</v>
      </c>
      <c r="C33" s="164">
        <v>0</v>
      </c>
      <c r="D33" s="164">
        <v>11.768115942028986</v>
      </c>
      <c r="E33" s="164">
        <v>0</v>
      </c>
      <c r="F33" s="164">
        <v>0</v>
      </c>
      <c r="G33" s="164">
        <v>0</v>
      </c>
      <c r="H33" s="164">
        <v>13.44927536231884</v>
      </c>
      <c r="I33" s="112"/>
    </row>
    <row r="34" spans="1:9" x14ac:dyDescent="0.25">
      <c r="A34" s="29" t="s">
        <v>49</v>
      </c>
      <c r="B34" s="164">
        <v>102</v>
      </c>
      <c r="C34" s="164">
        <v>5</v>
      </c>
      <c r="D34" s="164">
        <v>12</v>
      </c>
      <c r="E34" s="164">
        <v>6</v>
      </c>
      <c r="F34" s="164">
        <v>5</v>
      </c>
      <c r="G34" s="164">
        <v>1</v>
      </c>
      <c r="H34" s="164">
        <v>526</v>
      </c>
      <c r="I34" s="112"/>
    </row>
    <row r="35" spans="1:9" x14ac:dyDescent="0.25">
      <c r="A35" s="29" t="s">
        <v>50</v>
      </c>
      <c r="B35" s="164" t="s">
        <v>128</v>
      </c>
      <c r="C35" s="164" t="s">
        <v>128</v>
      </c>
      <c r="D35" s="164" t="s">
        <v>128</v>
      </c>
      <c r="E35" s="164" t="s">
        <v>128</v>
      </c>
      <c r="F35" s="164" t="s">
        <v>128</v>
      </c>
      <c r="G35" s="164" t="s">
        <v>128</v>
      </c>
      <c r="H35" s="164" t="s">
        <v>128</v>
      </c>
      <c r="I35" s="112"/>
    </row>
    <row r="36" spans="1:9" x14ac:dyDescent="0.25">
      <c r="A36" s="29" t="s">
        <v>51</v>
      </c>
      <c r="B36" s="164">
        <v>19</v>
      </c>
      <c r="C36" s="164">
        <v>1</v>
      </c>
      <c r="D36" s="164" t="s">
        <v>127</v>
      </c>
      <c r="E36" s="164" t="s">
        <v>127</v>
      </c>
      <c r="F36" s="164" t="s">
        <v>127</v>
      </c>
      <c r="G36" s="164" t="s">
        <v>127</v>
      </c>
      <c r="H36" s="164" t="s">
        <v>127</v>
      </c>
      <c r="I36" s="112"/>
    </row>
    <row r="37" spans="1:9" x14ac:dyDescent="0.25">
      <c r="A37" s="29" t="s">
        <v>52</v>
      </c>
      <c r="B37" s="164">
        <v>41</v>
      </c>
      <c r="C37" s="164">
        <v>26</v>
      </c>
      <c r="D37" s="164" t="s">
        <v>128</v>
      </c>
      <c r="E37" s="164" t="s">
        <v>128</v>
      </c>
      <c r="F37" s="164" t="s">
        <v>128</v>
      </c>
      <c r="G37" s="164" t="s">
        <v>128</v>
      </c>
      <c r="H37" s="164">
        <v>21</v>
      </c>
      <c r="I37" s="112"/>
    </row>
    <row r="38" spans="1:9" x14ac:dyDescent="0.25">
      <c r="A38" s="29" t="s">
        <v>53</v>
      </c>
      <c r="B38" s="164">
        <v>114</v>
      </c>
      <c r="C38" s="164">
        <v>90</v>
      </c>
      <c r="D38" s="164">
        <v>0</v>
      </c>
      <c r="E38" s="164">
        <v>0</v>
      </c>
      <c r="F38" s="164">
        <v>0</v>
      </c>
      <c r="G38" s="164">
        <v>1</v>
      </c>
      <c r="H38" s="164">
        <v>205</v>
      </c>
      <c r="I38" s="112"/>
    </row>
    <row r="39" spans="1:9" x14ac:dyDescent="0.25">
      <c r="A39" s="29" t="s">
        <v>54</v>
      </c>
      <c r="B39" s="164" t="s">
        <v>127</v>
      </c>
      <c r="C39" s="164" t="s">
        <v>127</v>
      </c>
      <c r="D39" s="164" t="s">
        <v>127</v>
      </c>
      <c r="E39" s="164" t="s">
        <v>127</v>
      </c>
      <c r="F39" s="164" t="s">
        <v>127</v>
      </c>
      <c r="G39" s="164" t="s">
        <v>127</v>
      </c>
      <c r="H39" s="164" t="s">
        <v>127</v>
      </c>
      <c r="I39" s="112"/>
    </row>
    <row r="40" spans="1:9" x14ac:dyDescent="0.25">
      <c r="A40" s="29" t="s">
        <v>55</v>
      </c>
      <c r="B40" s="164">
        <v>75</v>
      </c>
      <c r="C40" s="164">
        <v>21</v>
      </c>
      <c r="D40" s="164">
        <v>0</v>
      </c>
      <c r="E40" s="164" t="s">
        <v>128</v>
      </c>
      <c r="F40" s="164" t="s">
        <v>128</v>
      </c>
      <c r="G40" s="164" t="s">
        <v>128</v>
      </c>
      <c r="H40" s="164">
        <v>42</v>
      </c>
      <c r="I40" s="112"/>
    </row>
    <row r="41" spans="1:9" x14ac:dyDescent="0.25">
      <c r="A41" s="29" t="s">
        <v>56</v>
      </c>
      <c r="B41" s="164">
        <v>17</v>
      </c>
      <c r="C41" s="164">
        <v>4</v>
      </c>
      <c r="D41" s="164">
        <v>0</v>
      </c>
      <c r="E41" s="164">
        <v>0</v>
      </c>
      <c r="F41" s="164">
        <v>0</v>
      </c>
      <c r="G41" s="164">
        <v>0</v>
      </c>
      <c r="H41" s="164">
        <v>1</v>
      </c>
      <c r="I41" s="112"/>
    </row>
    <row r="42" spans="1:9" x14ac:dyDescent="0.25">
      <c r="A42" s="29" t="s">
        <v>57</v>
      </c>
      <c r="B42" s="164">
        <v>553</v>
      </c>
      <c r="C42" s="164">
        <v>634</v>
      </c>
      <c r="D42" s="164" t="s">
        <v>128</v>
      </c>
      <c r="E42" s="164" t="s">
        <v>128</v>
      </c>
      <c r="F42" s="164" t="s">
        <v>128</v>
      </c>
      <c r="G42" s="164" t="s">
        <v>128</v>
      </c>
      <c r="H42" s="164" t="s">
        <v>128</v>
      </c>
      <c r="I42" s="112"/>
    </row>
    <row r="43" spans="1:9" x14ac:dyDescent="0.25">
      <c r="A43" s="29" t="s">
        <v>58</v>
      </c>
      <c r="B43" s="164">
        <v>328</v>
      </c>
      <c r="C43" s="164">
        <v>197</v>
      </c>
      <c r="D43" s="164">
        <v>23</v>
      </c>
      <c r="E43" s="164">
        <v>1</v>
      </c>
      <c r="F43" s="164">
        <v>4</v>
      </c>
      <c r="G43" s="164">
        <v>18</v>
      </c>
      <c r="H43" s="164">
        <v>9</v>
      </c>
      <c r="I43" s="112"/>
    </row>
    <row r="44" spans="1:9" x14ac:dyDescent="0.25">
      <c r="A44" s="29" t="s">
        <v>59</v>
      </c>
      <c r="B44" s="164">
        <v>151</v>
      </c>
      <c r="C44" s="164">
        <v>96</v>
      </c>
      <c r="D44" s="164">
        <v>1</v>
      </c>
      <c r="E44" s="164" t="s">
        <v>127</v>
      </c>
      <c r="F44" s="164">
        <v>1</v>
      </c>
      <c r="G44" s="164">
        <v>150</v>
      </c>
      <c r="H44" s="164">
        <v>150</v>
      </c>
      <c r="I44" s="112"/>
    </row>
    <row r="45" spans="1:9" x14ac:dyDescent="0.25">
      <c r="A45" s="29" t="s">
        <v>60</v>
      </c>
      <c r="B45" s="164" t="s">
        <v>127</v>
      </c>
      <c r="C45" s="164" t="s">
        <v>127</v>
      </c>
      <c r="D45" s="164" t="s">
        <v>127</v>
      </c>
      <c r="E45" s="164" t="s">
        <v>127</v>
      </c>
      <c r="F45" s="164" t="s">
        <v>127</v>
      </c>
      <c r="G45" s="164" t="s">
        <v>127</v>
      </c>
      <c r="H45" s="164" t="s">
        <v>127</v>
      </c>
      <c r="I45" s="112"/>
    </row>
    <row r="46" spans="1:9" x14ac:dyDescent="0.25">
      <c r="A46" s="29" t="s">
        <v>61</v>
      </c>
      <c r="B46" s="164">
        <v>60</v>
      </c>
      <c r="C46" s="164">
        <v>48</v>
      </c>
      <c r="D46" s="164">
        <v>0</v>
      </c>
      <c r="E46" s="164">
        <v>0</v>
      </c>
      <c r="F46" s="164">
        <v>0</v>
      </c>
      <c r="G46" s="164">
        <v>0</v>
      </c>
      <c r="H46" s="164">
        <v>108</v>
      </c>
      <c r="I46" s="112"/>
    </row>
    <row r="47" spans="1:9" x14ac:dyDescent="0.25">
      <c r="A47" s="29" t="s">
        <v>62</v>
      </c>
      <c r="B47" s="164" t="s">
        <v>128</v>
      </c>
      <c r="C47" s="164" t="s">
        <v>128</v>
      </c>
      <c r="D47" s="164" t="s">
        <v>128</v>
      </c>
      <c r="E47" s="164" t="s">
        <v>128</v>
      </c>
      <c r="F47" s="164" t="s">
        <v>128</v>
      </c>
      <c r="G47" s="164" t="s">
        <v>128</v>
      </c>
      <c r="H47" s="164" t="s">
        <v>128</v>
      </c>
      <c r="I47" s="112"/>
    </row>
    <row r="48" spans="1:9" x14ac:dyDescent="0.25">
      <c r="A48" s="29" t="s">
        <v>63</v>
      </c>
      <c r="B48" s="164">
        <v>28</v>
      </c>
      <c r="C48" s="164" t="s">
        <v>127</v>
      </c>
      <c r="D48" s="164">
        <v>0</v>
      </c>
      <c r="E48" s="164">
        <v>1</v>
      </c>
      <c r="F48" s="164" t="s">
        <v>127</v>
      </c>
      <c r="G48" s="164" t="s">
        <v>127</v>
      </c>
      <c r="H48" s="164">
        <v>32</v>
      </c>
      <c r="I48" s="112"/>
    </row>
    <row r="49" spans="1:9" x14ac:dyDescent="0.25">
      <c r="A49" s="29" t="s">
        <v>64</v>
      </c>
      <c r="B49" s="164">
        <v>83</v>
      </c>
      <c r="C49" s="164">
        <v>8</v>
      </c>
      <c r="D49" s="164">
        <v>0</v>
      </c>
      <c r="E49" s="164">
        <v>0</v>
      </c>
      <c r="F49" s="164">
        <v>0</v>
      </c>
      <c r="G49" s="164">
        <v>0</v>
      </c>
      <c r="H49" s="164">
        <v>0</v>
      </c>
      <c r="I49" s="112"/>
    </row>
    <row r="50" spans="1:9" x14ac:dyDescent="0.25">
      <c r="A50" s="29" t="s">
        <v>65</v>
      </c>
      <c r="B50" s="164">
        <v>60</v>
      </c>
      <c r="C50" s="164">
        <v>12</v>
      </c>
      <c r="D50" s="164">
        <v>0</v>
      </c>
      <c r="E50" s="164">
        <v>1</v>
      </c>
      <c r="F50" s="164">
        <v>0</v>
      </c>
      <c r="G50" s="164">
        <v>0</v>
      </c>
      <c r="H50" s="164">
        <v>28</v>
      </c>
      <c r="I50" s="112"/>
    </row>
    <row r="51" spans="1:9" x14ac:dyDescent="0.25">
      <c r="A51" s="29" t="s">
        <v>66</v>
      </c>
      <c r="B51" s="164">
        <v>70</v>
      </c>
      <c r="C51" s="164">
        <v>4</v>
      </c>
      <c r="D51" s="164">
        <v>0</v>
      </c>
      <c r="E51" s="164">
        <v>0</v>
      </c>
      <c r="F51" s="164">
        <v>0</v>
      </c>
      <c r="G51" s="164">
        <v>0</v>
      </c>
      <c r="H51" s="164">
        <v>89</v>
      </c>
      <c r="I51" s="112"/>
    </row>
    <row r="52" spans="1:9" x14ac:dyDescent="0.25">
      <c r="A52" s="29" t="s">
        <v>67</v>
      </c>
      <c r="B52" s="164">
        <v>14</v>
      </c>
      <c r="C52" s="164">
        <v>13</v>
      </c>
      <c r="D52" s="164">
        <v>0</v>
      </c>
      <c r="E52" s="164">
        <v>0</v>
      </c>
      <c r="F52" s="164">
        <v>0</v>
      </c>
      <c r="G52" s="164">
        <v>0</v>
      </c>
      <c r="H52" s="164">
        <v>8</v>
      </c>
      <c r="I52" s="112"/>
    </row>
    <row r="53" spans="1:9" x14ac:dyDescent="0.25">
      <c r="A53" s="29" t="s">
        <v>68</v>
      </c>
      <c r="B53" s="164" t="s">
        <v>128</v>
      </c>
      <c r="C53" s="164" t="s">
        <v>128</v>
      </c>
      <c r="D53" s="164" t="s">
        <v>128</v>
      </c>
      <c r="E53" s="164" t="s">
        <v>128</v>
      </c>
      <c r="F53" s="164" t="s">
        <v>128</v>
      </c>
      <c r="G53" s="164" t="s">
        <v>128</v>
      </c>
      <c r="H53" s="164" t="s">
        <v>128</v>
      </c>
      <c r="I53" s="112"/>
    </row>
    <row r="54" spans="1:9" x14ac:dyDescent="0.25">
      <c r="A54" s="29" t="s">
        <v>69</v>
      </c>
      <c r="B54" s="164">
        <v>114</v>
      </c>
      <c r="C54" s="164">
        <v>4</v>
      </c>
      <c r="D54" s="164">
        <v>1</v>
      </c>
      <c r="E54" s="164">
        <v>0</v>
      </c>
      <c r="F54" s="164">
        <v>1</v>
      </c>
      <c r="G54" s="164">
        <v>0</v>
      </c>
      <c r="H54" s="164">
        <v>1</v>
      </c>
      <c r="I54" s="112"/>
    </row>
    <row r="55" spans="1:9" x14ac:dyDescent="0.25">
      <c r="A55" s="29" t="s">
        <v>70</v>
      </c>
      <c r="B55" s="164">
        <v>3</v>
      </c>
      <c r="C55" s="164">
        <v>0</v>
      </c>
      <c r="D55" s="164">
        <v>0</v>
      </c>
      <c r="E55" s="164">
        <v>0</v>
      </c>
      <c r="F55" s="164">
        <v>0</v>
      </c>
      <c r="G55" s="164">
        <v>0</v>
      </c>
      <c r="H55" s="164">
        <v>0</v>
      </c>
      <c r="I55" s="112"/>
    </row>
    <row r="56" spans="1:9" x14ac:dyDescent="0.25">
      <c r="A56" s="29" t="s">
        <v>71</v>
      </c>
      <c r="B56" s="164">
        <v>21</v>
      </c>
      <c r="C56" s="164">
        <v>18</v>
      </c>
      <c r="D56" s="164">
        <v>0</v>
      </c>
      <c r="E56" s="164">
        <v>0</v>
      </c>
      <c r="F56" s="164">
        <v>0</v>
      </c>
      <c r="G56" s="164">
        <v>0</v>
      </c>
      <c r="H56" s="164">
        <v>3</v>
      </c>
      <c r="I56" s="112"/>
    </row>
    <row r="57" spans="1:9" x14ac:dyDescent="0.25">
      <c r="A57" s="29" t="s">
        <v>72</v>
      </c>
      <c r="B57" s="164">
        <v>3</v>
      </c>
      <c r="C57" s="164">
        <v>0</v>
      </c>
      <c r="D57" s="164">
        <v>0</v>
      </c>
      <c r="E57" s="164">
        <v>0</v>
      </c>
      <c r="F57" s="164">
        <v>0</v>
      </c>
      <c r="G57" s="164">
        <v>0</v>
      </c>
      <c r="H57" s="164">
        <v>7</v>
      </c>
      <c r="I57" s="112"/>
    </row>
    <row r="58" spans="1:9" x14ac:dyDescent="0.25">
      <c r="A58" s="29" t="s">
        <v>73</v>
      </c>
      <c r="B58" s="164">
        <v>39</v>
      </c>
      <c r="C58" s="164">
        <v>20</v>
      </c>
      <c r="D58" s="164">
        <v>4</v>
      </c>
      <c r="E58" s="164">
        <v>0</v>
      </c>
      <c r="F58" s="164">
        <v>4</v>
      </c>
      <c r="G58" s="164">
        <v>0</v>
      </c>
      <c r="H58" s="164">
        <v>28</v>
      </c>
      <c r="I58" s="112"/>
    </row>
    <row r="59" spans="1:9" x14ac:dyDescent="0.25">
      <c r="A59" s="29" t="s">
        <v>74</v>
      </c>
      <c r="B59" s="164">
        <v>18</v>
      </c>
      <c r="C59" s="164">
        <v>41</v>
      </c>
      <c r="D59" s="164">
        <v>0</v>
      </c>
      <c r="E59" s="164">
        <v>0</v>
      </c>
      <c r="F59" s="164">
        <v>0</v>
      </c>
      <c r="G59" s="164">
        <v>0</v>
      </c>
      <c r="H59" s="164">
        <v>46</v>
      </c>
      <c r="I59" s="112"/>
    </row>
    <row r="60" spans="1:9" x14ac:dyDescent="0.25">
      <c r="A60" s="29" t="s">
        <v>75</v>
      </c>
      <c r="B60" s="164">
        <v>74</v>
      </c>
      <c r="C60" s="164">
        <v>8</v>
      </c>
      <c r="D60" s="164">
        <v>0</v>
      </c>
      <c r="E60" s="164">
        <v>0</v>
      </c>
      <c r="F60" s="164">
        <v>0</v>
      </c>
      <c r="G60" s="164">
        <v>0</v>
      </c>
      <c r="H60" s="164">
        <v>8</v>
      </c>
      <c r="I60" s="112"/>
    </row>
    <row r="61" spans="1:9" x14ac:dyDescent="0.25">
      <c r="A61" s="29" t="s">
        <v>76</v>
      </c>
      <c r="B61" s="164">
        <v>38</v>
      </c>
      <c r="C61" s="164">
        <v>24</v>
      </c>
      <c r="D61" s="164" t="s">
        <v>127</v>
      </c>
      <c r="E61" s="164" t="s">
        <v>127</v>
      </c>
      <c r="F61" s="164" t="s">
        <v>127</v>
      </c>
      <c r="G61" s="164" t="s">
        <v>127</v>
      </c>
      <c r="H61" s="164" t="s">
        <v>127</v>
      </c>
      <c r="I61" s="112"/>
    </row>
    <row r="62" spans="1:9" x14ac:dyDescent="0.25">
      <c r="A62" s="29" t="s">
        <v>77</v>
      </c>
      <c r="B62" s="164">
        <v>71</v>
      </c>
      <c r="C62" s="164">
        <v>37</v>
      </c>
      <c r="D62" s="164">
        <v>0</v>
      </c>
      <c r="E62" s="164">
        <v>0</v>
      </c>
      <c r="F62" s="164">
        <v>0</v>
      </c>
      <c r="G62" s="164">
        <v>0</v>
      </c>
      <c r="H62" s="164">
        <v>0</v>
      </c>
      <c r="I62" s="112"/>
    </row>
    <row r="63" spans="1:9" x14ac:dyDescent="0.25">
      <c r="A63" s="29" t="s">
        <v>78</v>
      </c>
      <c r="B63" s="164" t="s">
        <v>127</v>
      </c>
      <c r="C63" s="164" t="s">
        <v>127</v>
      </c>
      <c r="D63" s="164" t="s">
        <v>127</v>
      </c>
      <c r="E63" s="164" t="s">
        <v>127</v>
      </c>
      <c r="F63" s="164" t="s">
        <v>127</v>
      </c>
      <c r="G63" s="164" t="s">
        <v>127</v>
      </c>
      <c r="H63" s="164" t="s">
        <v>127</v>
      </c>
      <c r="I63" s="112"/>
    </row>
    <row r="64" spans="1:9" x14ac:dyDescent="0.25">
      <c r="A64" s="29" t="s">
        <v>79</v>
      </c>
      <c r="B64" s="164">
        <v>74</v>
      </c>
      <c r="C64" s="164">
        <v>3</v>
      </c>
      <c r="D64" s="164" t="s">
        <v>128</v>
      </c>
      <c r="E64" s="164" t="s">
        <v>128</v>
      </c>
      <c r="F64" s="164" t="s">
        <v>128</v>
      </c>
      <c r="G64" s="164" t="s">
        <v>128</v>
      </c>
      <c r="H64" s="164">
        <v>23</v>
      </c>
      <c r="I64" s="112"/>
    </row>
    <row r="65" spans="1:9" x14ac:dyDescent="0.25">
      <c r="A65" s="29" t="s">
        <v>80</v>
      </c>
      <c r="B65" s="164">
        <v>35</v>
      </c>
      <c r="C65" s="164">
        <v>43</v>
      </c>
      <c r="D65" s="164" t="s">
        <v>127</v>
      </c>
      <c r="E65" s="164" t="s">
        <v>127</v>
      </c>
      <c r="F65" s="164" t="s">
        <v>127</v>
      </c>
      <c r="G65" s="164" t="s">
        <v>127</v>
      </c>
      <c r="H65" s="164">
        <v>16</v>
      </c>
      <c r="I65" s="112"/>
    </row>
    <row r="66" spans="1:9" x14ac:dyDescent="0.25">
      <c r="A66" s="29" t="s">
        <v>81</v>
      </c>
      <c r="B66" s="164" t="s">
        <v>127</v>
      </c>
      <c r="C66" s="164" t="s">
        <v>127</v>
      </c>
      <c r="D66" s="164" t="s">
        <v>127</v>
      </c>
      <c r="E66" s="164" t="s">
        <v>127</v>
      </c>
      <c r="F66" s="164" t="s">
        <v>127</v>
      </c>
      <c r="G66" s="164" t="s">
        <v>127</v>
      </c>
      <c r="H66" s="164" t="s">
        <v>127</v>
      </c>
      <c r="I66" s="120"/>
    </row>
    <row r="67" spans="1:9" x14ac:dyDescent="0.25">
      <c r="A67" s="29" t="s">
        <v>82</v>
      </c>
      <c r="B67" s="164">
        <v>86</v>
      </c>
      <c r="C67" s="164">
        <v>75</v>
      </c>
      <c r="D67" s="164" t="s">
        <v>284</v>
      </c>
      <c r="E67" s="164" t="s">
        <v>284</v>
      </c>
      <c r="F67" s="164" t="s">
        <v>284</v>
      </c>
      <c r="G67" s="164" t="s">
        <v>284</v>
      </c>
      <c r="H67" s="164">
        <v>39</v>
      </c>
      <c r="I67" s="112"/>
    </row>
    <row r="68" spans="1:9" x14ac:dyDescent="0.25">
      <c r="A68" s="29" t="s">
        <v>83</v>
      </c>
      <c r="B68" s="164">
        <v>36</v>
      </c>
      <c r="C68" s="164">
        <v>22</v>
      </c>
      <c r="D68" s="164">
        <v>0</v>
      </c>
      <c r="E68" s="164">
        <v>0</v>
      </c>
      <c r="F68" s="164">
        <v>0</v>
      </c>
      <c r="G68" s="164">
        <v>0</v>
      </c>
      <c r="H68" s="164">
        <v>9</v>
      </c>
      <c r="I68" s="112"/>
    </row>
    <row r="69" spans="1:9" x14ac:dyDescent="0.25">
      <c r="A69" s="29" t="s">
        <v>84</v>
      </c>
      <c r="B69" s="164">
        <v>106</v>
      </c>
      <c r="C69" s="164">
        <v>2</v>
      </c>
      <c r="D69" s="164">
        <v>0</v>
      </c>
      <c r="E69" s="164">
        <v>0</v>
      </c>
      <c r="F69" s="164">
        <v>1</v>
      </c>
      <c r="G69" s="164">
        <v>0</v>
      </c>
      <c r="H69" s="164">
        <v>73</v>
      </c>
      <c r="I69" s="112"/>
    </row>
    <row r="70" spans="1:9" x14ac:dyDescent="0.25">
      <c r="A70" s="29" t="s">
        <v>85</v>
      </c>
      <c r="B70" s="164">
        <v>28</v>
      </c>
      <c r="C70" s="164">
        <v>1</v>
      </c>
      <c r="D70" s="164">
        <v>5</v>
      </c>
      <c r="E70" s="164">
        <v>2</v>
      </c>
      <c r="F70" s="164">
        <v>2</v>
      </c>
      <c r="G70" s="164">
        <v>1</v>
      </c>
      <c r="H70" s="164">
        <v>39</v>
      </c>
      <c r="I70" s="112"/>
    </row>
    <row r="71" spans="1:9" x14ac:dyDescent="0.25">
      <c r="A71" s="29" t="s">
        <v>86</v>
      </c>
      <c r="B71" s="164">
        <v>249</v>
      </c>
      <c r="C71" s="164">
        <v>198</v>
      </c>
      <c r="D71" s="164" t="s">
        <v>127</v>
      </c>
      <c r="E71" s="164" t="s">
        <v>127</v>
      </c>
      <c r="F71" s="164" t="s">
        <v>127</v>
      </c>
      <c r="G71" s="164" t="s">
        <v>127</v>
      </c>
      <c r="H71" s="164">
        <v>180</v>
      </c>
      <c r="I71" s="112"/>
    </row>
    <row r="72" spans="1:9" x14ac:dyDescent="0.25">
      <c r="A72" s="29" t="s">
        <v>87</v>
      </c>
      <c r="B72" s="164">
        <v>18</v>
      </c>
      <c r="C72" s="164">
        <v>13</v>
      </c>
      <c r="D72" s="164">
        <v>0</v>
      </c>
      <c r="E72" s="164">
        <v>0</v>
      </c>
      <c r="F72" s="164">
        <v>0</v>
      </c>
      <c r="G72" s="164">
        <v>0</v>
      </c>
      <c r="H72" s="164">
        <v>7</v>
      </c>
      <c r="I72" s="112"/>
    </row>
    <row r="73" spans="1:9" x14ac:dyDescent="0.25">
      <c r="A73" s="29" t="s">
        <v>88</v>
      </c>
      <c r="B73" s="164" t="s">
        <v>127</v>
      </c>
      <c r="C73" s="164" t="s">
        <v>127</v>
      </c>
      <c r="D73" s="164" t="s">
        <v>127</v>
      </c>
      <c r="E73" s="164" t="s">
        <v>127</v>
      </c>
      <c r="F73" s="164" t="s">
        <v>127</v>
      </c>
      <c r="G73" s="164" t="s">
        <v>127</v>
      </c>
      <c r="H73" s="164" t="s">
        <v>127</v>
      </c>
      <c r="I73" s="112"/>
    </row>
    <row r="74" spans="1:9" x14ac:dyDescent="0.25">
      <c r="A74" s="29" t="s">
        <v>89</v>
      </c>
      <c r="B74" s="164">
        <v>20.9</v>
      </c>
      <c r="C74" s="164">
        <v>7.7407407407407396</v>
      </c>
      <c r="D74" s="164">
        <v>0.77407407407407403</v>
      </c>
      <c r="E74" s="164">
        <v>0</v>
      </c>
      <c r="F74" s="164">
        <v>0</v>
      </c>
      <c r="G74" s="164">
        <v>0.77407407407407403</v>
      </c>
      <c r="H74" s="164">
        <v>11.611111111111111</v>
      </c>
      <c r="I74" s="112"/>
    </row>
    <row r="75" spans="1:9" x14ac:dyDescent="0.25">
      <c r="A75" s="29" t="s">
        <v>90</v>
      </c>
      <c r="B75" s="164">
        <v>21</v>
      </c>
      <c r="C75" s="164">
        <v>35</v>
      </c>
      <c r="D75" s="164">
        <v>0</v>
      </c>
      <c r="E75" s="164">
        <v>0</v>
      </c>
      <c r="F75" s="164">
        <v>0</v>
      </c>
      <c r="G75" s="164">
        <v>0</v>
      </c>
      <c r="H75" s="164">
        <v>69</v>
      </c>
      <c r="I75" s="112"/>
    </row>
    <row r="76" spans="1:9" x14ac:dyDescent="0.25">
      <c r="A76" s="29" t="s">
        <v>91</v>
      </c>
      <c r="B76" s="164" t="s">
        <v>127</v>
      </c>
      <c r="C76" s="164" t="s">
        <v>127</v>
      </c>
      <c r="D76" s="164" t="s">
        <v>127</v>
      </c>
      <c r="E76" s="164" t="s">
        <v>127</v>
      </c>
      <c r="F76" s="164" t="s">
        <v>127</v>
      </c>
      <c r="G76" s="164" t="s">
        <v>127</v>
      </c>
      <c r="H76" s="164" t="s">
        <v>127</v>
      </c>
      <c r="I76" s="112"/>
    </row>
    <row r="77" spans="1:9" x14ac:dyDescent="0.25">
      <c r="A77" s="29" t="s">
        <v>92</v>
      </c>
      <c r="B77" s="164">
        <v>38</v>
      </c>
      <c r="C77" s="164">
        <v>5</v>
      </c>
      <c r="D77" s="164">
        <v>0</v>
      </c>
      <c r="E77" s="164">
        <v>0</v>
      </c>
      <c r="F77" s="164">
        <v>0</v>
      </c>
      <c r="G77" s="164">
        <v>0</v>
      </c>
      <c r="H77" s="164">
        <v>2</v>
      </c>
      <c r="I77" s="112"/>
    </row>
    <row r="78" spans="1:9" x14ac:dyDescent="0.25">
      <c r="A78" s="29" t="s">
        <v>93</v>
      </c>
      <c r="B78" s="164">
        <v>64</v>
      </c>
      <c r="C78" s="164">
        <v>4</v>
      </c>
      <c r="D78" s="164">
        <v>4</v>
      </c>
      <c r="E78" s="164">
        <v>0</v>
      </c>
      <c r="F78" s="164">
        <v>0</v>
      </c>
      <c r="G78" s="164">
        <v>4</v>
      </c>
      <c r="H78" s="164">
        <v>76</v>
      </c>
      <c r="I78" s="112"/>
    </row>
    <row r="79" spans="1:9" x14ac:dyDescent="0.25">
      <c r="A79" s="29" t="s">
        <v>94</v>
      </c>
      <c r="B79" s="164">
        <v>106</v>
      </c>
      <c r="C79" s="164">
        <v>18</v>
      </c>
      <c r="D79" s="164">
        <v>20</v>
      </c>
      <c r="E79" s="164">
        <v>0</v>
      </c>
      <c r="F79" s="164">
        <v>1</v>
      </c>
      <c r="G79" s="164">
        <v>19</v>
      </c>
      <c r="H79" s="164">
        <v>19</v>
      </c>
      <c r="I79" s="112"/>
    </row>
    <row r="80" spans="1:9" x14ac:dyDescent="0.25">
      <c r="A80" s="29" t="s">
        <v>95</v>
      </c>
      <c r="B80" s="164">
        <v>43</v>
      </c>
      <c r="C80" s="164">
        <v>3</v>
      </c>
      <c r="D80" s="164">
        <v>0</v>
      </c>
      <c r="E80" s="164">
        <v>0</v>
      </c>
      <c r="F80" s="164">
        <v>0</v>
      </c>
      <c r="G80" s="164">
        <v>0</v>
      </c>
      <c r="H80" s="164">
        <v>6</v>
      </c>
      <c r="I80" s="112"/>
    </row>
    <row r="81" spans="1:9" x14ac:dyDescent="0.25">
      <c r="A81" s="29" t="s">
        <v>96</v>
      </c>
      <c r="B81" s="164">
        <v>85</v>
      </c>
      <c r="C81" s="164">
        <v>78</v>
      </c>
      <c r="D81" s="164">
        <v>1</v>
      </c>
      <c r="E81" s="164">
        <v>0</v>
      </c>
      <c r="F81" s="164">
        <v>0</v>
      </c>
      <c r="G81" s="164">
        <v>0</v>
      </c>
      <c r="H81" s="164">
        <v>257</v>
      </c>
      <c r="I81" s="112"/>
    </row>
    <row r="82" spans="1:9" x14ac:dyDescent="0.25">
      <c r="A82" s="29" t="s">
        <v>97</v>
      </c>
      <c r="B82" s="164">
        <v>135.46786248131539</v>
      </c>
      <c r="C82" s="164">
        <v>22.415545590433485</v>
      </c>
      <c r="D82" s="164">
        <v>2.9237668161434982</v>
      </c>
      <c r="E82" s="164">
        <v>0.97458893871449925</v>
      </c>
      <c r="F82" s="164">
        <v>0</v>
      </c>
      <c r="G82" s="164">
        <v>1.9491778774289985</v>
      </c>
      <c r="H82" s="164">
        <v>53.602391629297458</v>
      </c>
      <c r="I82" s="112"/>
    </row>
    <row r="83" spans="1:9" x14ac:dyDescent="0.25">
      <c r="A83" s="29" t="s">
        <v>98</v>
      </c>
      <c r="B83" s="164">
        <v>55</v>
      </c>
      <c r="C83" s="164">
        <v>13</v>
      </c>
      <c r="D83" s="164">
        <v>2</v>
      </c>
      <c r="E83" s="164">
        <v>0</v>
      </c>
      <c r="F83" s="164">
        <v>2</v>
      </c>
      <c r="G83" s="164">
        <v>0</v>
      </c>
      <c r="H83" s="164">
        <v>98</v>
      </c>
      <c r="I83" s="112"/>
    </row>
    <row r="84" spans="1:9" x14ac:dyDescent="0.25">
      <c r="A84" s="29" t="s">
        <v>99</v>
      </c>
      <c r="B84" s="164">
        <v>27</v>
      </c>
      <c r="C84" s="164">
        <v>54</v>
      </c>
      <c r="D84" s="164" t="s">
        <v>128</v>
      </c>
      <c r="E84" s="164" t="s">
        <v>128</v>
      </c>
      <c r="F84" s="164" t="s">
        <v>128</v>
      </c>
      <c r="G84" s="164" t="s">
        <v>128</v>
      </c>
      <c r="H84" s="164">
        <v>235</v>
      </c>
      <c r="I84" s="112"/>
    </row>
    <row r="85" spans="1:9" x14ac:dyDescent="0.25">
      <c r="A85" s="29" t="s">
        <v>100</v>
      </c>
      <c r="B85" s="164">
        <v>197</v>
      </c>
      <c r="C85" s="164">
        <v>69</v>
      </c>
      <c r="D85" s="164">
        <v>3</v>
      </c>
      <c r="E85" s="164">
        <v>1</v>
      </c>
      <c r="F85" s="164">
        <v>2</v>
      </c>
      <c r="G85" s="164">
        <v>0</v>
      </c>
      <c r="H85" s="164">
        <v>176</v>
      </c>
      <c r="I85" s="112"/>
    </row>
    <row r="86" spans="1:9" x14ac:dyDescent="0.25">
      <c r="A86" s="29" t="s">
        <v>101</v>
      </c>
      <c r="B86" s="164">
        <v>203</v>
      </c>
      <c r="C86" s="164">
        <v>132</v>
      </c>
      <c r="D86" s="164">
        <v>10</v>
      </c>
      <c r="E86" s="164">
        <v>2</v>
      </c>
      <c r="F86" s="164">
        <v>8</v>
      </c>
      <c r="G86" s="164">
        <v>0</v>
      </c>
      <c r="H86" s="164">
        <v>370</v>
      </c>
      <c r="I86" s="112"/>
    </row>
    <row r="87" spans="1:9" x14ac:dyDescent="0.25">
      <c r="A87" s="29" t="s">
        <v>102</v>
      </c>
      <c r="B87" s="164">
        <v>62.888888888888886</v>
      </c>
      <c r="C87" s="164">
        <v>5.895833333333333</v>
      </c>
      <c r="D87" s="164">
        <v>3.9305555555555554</v>
      </c>
      <c r="E87" s="164">
        <v>1.9652777777777777</v>
      </c>
      <c r="F87" s="164">
        <v>0</v>
      </c>
      <c r="G87" s="164">
        <v>1.9652777777777777</v>
      </c>
      <c r="H87" s="164">
        <v>210.2847222222222</v>
      </c>
      <c r="I87" s="112"/>
    </row>
    <row r="88" spans="1:9" x14ac:dyDescent="0.25">
      <c r="A88" s="29" t="s">
        <v>103</v>
      </c>
      <c r="B88" s="164">
        <v>0</v>
      </c>
      <c r="C88" s="164">
        <v>0</v>
      </c>
      <c r="D88" s="164">
        <v>0</v>
      </c>
      <c r="E88" s="164">
        <v>0</v>
      </c>
      <c r="F88" s="164">
        <v>0</v>
      </c>
      <c r="G88" s="164">
        <v>0</v>
      </c>
      <c r="H88" s="164">
        <v>0</v>
      </c>
      <c r="I88" s="112"/>
    </row>
    <row r="89" spans="1:9" x14ac:dyDescent="0.25">
      <c r="A89" s="29" t="s">
        <v>104</v>
      </c>
      <c r="B89" s="164">
        <v>79</v>
      </c>
      <c r="C89" s="164">
        <v>79</v>
      </c>
      <c r="D89" s="164" t="s">
        <v>127</v>
      </c>
      <c r="E89" s="164" t="s">
        <v>127</v>
      </c>
      <c r="F89" s="164" t="s">
        <v>127</v>
      </c>
      <c r="G89" s="164" t="s">
        <v>127</v>
      </c>
      <c r="H89" s="164" t="s">
        <v>127</v>
      </c>
      <c r="I89" s="112"/>
    </row>
    <row r="90" spans="1:9" x14ac:dyDescent="0.25">
      <c r="A90" s="29" t="s">
        <v>105</v>
      </c>
      <c r="B90" s="164">
        <v>164</v>
      </c>
      <c r="C90" s="164" t="s">
        <v>127</v>
      </c>
      <c r="D90" s="164" t="s">
        <v>127</v>
      </c>
      <c r="E90" s="164">
        <v>1</v>
      </c>
      <c r="F90" s="164" t="s">
        <v>127</v>
      </c>
      <c r="G90" s="164" t="s">
        <v>127</v>
      </c>
      <c r="H90" s="164">
        <v>4</v>
      </c>
      <c r="I90" s="112"/>
    </row>
    <row r="91" spans="1:9" x14ac:dyDescent="0.25">
      <c r="A91" s="29" t="s">
        <v>106</v>
      </c>
      <c r="B91" s="164">
        <v>40</v>
      </c>
      <c r="C91" s="164">
        <v>27</v>
      </c>
      <c r="D91" s="164">
        <v>0</v>
      </c>
      <c r="E91" s="164">
        <v>0</v>
      </c>
      <c r="F91" s="164">
        <v>0</v>
      </c>
      <c r="G91" s="164">
        <v>0</v>
      </c>
      <c r="H91" s="164">
        <v>67</v>
      </c>
      <c r="I91" s="112"/>
    </row>
    <row r="92" spans="1:9" x14ac:dyDescent="0.25">
      <c r="A92" s="29" t="s">
        <v>107</v>
      </c>
      <c r="B92" s="164">
        <v>2</v>
      </c>
      <c r="C92" s="164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12"/>
    </row>
    <row r="93" spans="1:9" x14ac:dyDescent="0.25">
      <c r="A93" s="29" t="s">
        <v>108</v>
      </c>
      <c r="B93" s="164">
        <v>105</v>
      </c>
      <c r="C93" s="164">
        <v>50</v>
      </c>
      <c r="D93" s="164">
        <v>0</v>
      </c>
      <c r="E93" s="164">
        <v>0</v>
      </c>
      <c r="F93" s="164">
        <v>0</v>
      </c>
      <c r="G93" s="164">
        <v>0</v>
      </c>
      <c r="H93" s="164">
        <v>69</v>
      </c>
      <c r="I93" s="112"/>
    </row>
    <row r="94" spans="1:9" x14ac:dyDescent="0.25">
      <c r="A94" s="29" t="s">
        <v>109</v>
      </c>
      <c r="B94" s="164">
        <v>12</v>
      </c>
      <c r="C94" s="164">
        <v>5</v>
      </c>
      <c r="D94" s="164">
        <v>1</v>
      </c>
      <c r="E94" s="164">
        <v>0</v>
      </c>
      <c r="F94" s="164">
        <v>0</v>
      </c>
      <c r="G94" s="164">
        <v>1</v>
      </c>
      <c r="H94" s="164">
        <v>0</v>
      </c>
      <c r="I94" s="112"/>
    </row>
    <row r="95" spans="1:9" x14ac:dyDescent="0.25">
      <c r="A95" s="29" t="s">
        <v>110</v>
      </c>
      <c r="B95" s="164">
        <v>139</v>
      </c>
      <c r="C95" s="164">
        <v>9</v>
      </c>
      <c r="D95" s="164" t="s">
        <v>128</v>
      </c>
      <c r="E95" s="164" t="s">
        <v>128</v>
      </c>
      <c r="F95" s="164" t="s">
        <v>128</v>
      </c>
      <c r="G95" s="164" t="s">
        <v>128</v>
      </c>
      <c r="H95" s="164">
        <v>8</v>
      </c>
      <c r="I95" s="112"/>
    </row>
    <row r="96" spans="1:9" x14ac:dyDescent="0.25">
      <c r="A96" s="29" t="s">
        <v>111</v>
      </c>
      <c r="B96" s="164">
        <v>80</v>
      </c>
      <c r="C96" s="164">
        <v>63</v>
      </c>
      <c r="D96" s="164">
        <v>12</v>
      </c>
      <c r="E96" s="164">
        <v>3</v>
      </c>
      <c r="F96" s="164">
        <v>4</v>
      </c>
      <c r="G96" s="164">
        <v>5</v>
      </c>
      <c r="H96" s="164">
        <v>93</v>
      </c>
      <c r="I96" s="112"/>
    </row>
    <row r="97" spans="1:9" x14ac:dyDescent="0.25">
      <c r="A97" s="29" t="s">
        <v>112</v>
      </c>
      <c r="B97" s="164">
        <v>44</v>
      </c>
      <c r="C97" s="164">
        <v>13</v>
      </c>
      <c r="D97" s="164">
        <v>1</v>
      </c>
      <c r="E97" s="164">
        <v>0</v>
      </c>
      <c r="F97" s="164">
        <v>0</v>
      </c>
      <c r="G97" s="164">
        <v>1</v>
      </c>
      <c r="H97" s="164">
        <v>0</v>
      </c>
      <c r="I97" s="112"/>
    </row>
    <row r="98" spans="1:9" x14ac:dyDescent="0.25">
      <c r="A98" s="29" t="s">
        <v>113</v>
      </c>
      <c r="B98" s="164">
        <v>30</v>
      </c>
      <c r="C98" s="164">
        <v>6</v>
      </c>
      <c r="D98" s="164">
        <v>2</v>
      </c>
      <c r="E98" s="164">
        <v>1</v>
      </c>
      <c r="F98" s="164" t="s">
        <v>127</v>
      </c>
      <c r="G98" s="164" t="s">
        <v>127</v>
      </c>
      <c r="H98" s="164">
        <v>43</v>
      </c>
      <c r="I98" s="112"/>
    </row>
    <row r="99" spans="1:9" x14ac:dyDescent="0.25">
      <c r="A99" s="29" t="s">
        <v>114</v>
      </c>
      <c r="B99" s="164">
        <v>132</v>
      </c>
      <c r="C99" s="164">
        <v>53</v>
      </c>
      <c r="D99" s="164">
        <v>2</v>
      </c>
      <c r="E99" s="164">
        <v>1</v>
      </c>
      <c r="F99" s="164">
        <v>1</v>
      </c>
      <c r="G99" s="164">
        <v>0</v>
      </c>
      <c r="H99" s="164" t="s">
        <v>127</v>
      </c>
      <c r="I99" s="112"/>
    </row>
    <row r="100" spans="1:9" x14ac:dyDescent="0.25">
      <c r="A100" s="29" t="s">
        <v>115</v>
      </c>
      <c r="B100" s="164">
        <v>37</v>
      </c>
      <c r="C100" s="164">
        <v>9</v>
      </c>
      <c r="D100" s="164">
        <v>0</v>
      </c>
      <c r="E100" s="164">
        <v>0</v>
      </c>
      <c r="F100" s="164">
        <v>0</v>
      </c>
      <c r="G100" s="164">
        <v>0</v>
      </c>
      <c r="H100" s="164">
        <v>46</v>
      </c>
      <c r="I100" s="112"/>
    </row>
    <row r="101" spans="1:9" x14ac:dyDescent="0.25">
      <c r="A101" s="29" t="s">
        <v>116</v>
      </c>
      <c r="B101" s="164">
        <v>6</v>
      </c>
      <c r="C101" s="164">
        <v>1</v>
      </c>
      <c r="D101" s="164">
        <v>0</v>
      </c>
      <c r="E101" s="164">
        <v>0</v>
      </c>
      <c r="F101" s="164">
        <v>0</v>
      </c>
      <c r="G101" s="164">
        <v>0</v>
      </c>
      <c r="H101" s="164">
        <v>0</v>
      </c>
      <c r="I101" s="112"/>
    </row>
    <row r="102" spans="1:9" x14ac:dyDescent="0.25">
      <c r="A102" s="29" t="s">
        <v>117</v>
      </c>
      <c r="B102" s="164">
        <v>60</v>
      </c>
      <c r="C102" s="164">
        <v>24</v>
      </c>
      <c r="D102" s="164">
        <v>21</v>
      </c>
      <c r="E102" s="164">
        <v>3</v>
      </c>
      <c r="F102" s="164">
        <v>15</v>
      </c>
      <c r="G102" s="164">
        <v>3</v>
      </c>
      <c r="H102" s="164">
        <v>7</v>
      </c>
      <c r="I102" s="112"/>
    </row>
    <row r="103" spans="1:9" x14ac:dyDescent="0.25">
      <c r="A103" s="29" t="s">
        <v>118</v>
      </c>
      <c r="B103" s="164">
        <v>86</v>
      </c>
      <c r="C103" s="164">
        <v>51</v>
      </c>
      <c r="D103" s="164">
        <v>1</v>
      </c>
      <c r="E103" s="164">
        <v>0</v>
      </c>
      <c r="F103" s="164">
        <v>1</v>
      </c>
      <c r="G103" s="164">
        <v>0</v>
      </c>
      <c r="H103" s="164">
        <v>82</v>
      </c>
      <c r="I103" s="112"/>
    </row>
    <row r="104" spans="1:9" x14ac:dyDescent="0.25">
      <c r="A104" s="29" t="s">
        <v>119</v>
      </c>
      <c r="B104" s="164">
        <v>204</v>
      </c>
      <c r="C104" s="164">
        <v>204</v>
      </c>
      <c r="D104" s="164" t="s">
        <v>127</v>
      </c>
      <c r="E104" s="164" t="s">
        <v>127</v>
      </c>
      <c r="F104" s="164" t="s">
        <v>127</v>
      </c>
      <c r="G104" s="164" t="s">
        <v>127</v>
      </c>
      <c r="H104" s="164" t="s">
        <v>127</v>
      </c>
      <c r="I104" s="112"/>
    </row>
    <row r="105" spans="1:9" x14ac:dyDescent="0.25">
      <c r="A105" s="29" t="s">
        <v>120</v>
      </c>
      <c r="B105" s="164">
        <v>87</v>
      </c>
      <c r="C105" s="164">
        <v>113</v>
      </c>
      <c r="D105" s="164">
        <v>0</v>
      </c>
      <c r="E105" s="164">
        <v>0</v>
      </c>
      <c r="F105" s="164">
        <v>0</v>
      </c>
      <c r="G105" s="164">
        <v>0</v>
      </c>
      <c r="H105" s="164">
        <v>20</v>
      </c>
      <c r="I105" s="112"/>
    </row>
    <row r="106" spans="1:9" x14ac:dyDescent="0.25">
      <c r="A106" s="27" t="s">
        <v>121</v>
      </c>
      <c r="B106" s="162">
        <v>0</v>
      </c>
      <c r="C106" s="162">
        <v>0</v>
      </c>
      <c r="D106" s="162">
        <v>0</v>
      </c>
      <c r="E106" s="162">
        <v>0</v>
      </c>
      <c r="F106" s="162">
        <v>0</v>
      </c>
      <c r="G106" s="162">
        <v>0</v>
      </c>
      <c r="H106" s="162">
        <v>0</v>
      </c>
      <c r="I106" s="112"/>
    </row>
    <row r="107" spans="1:9" x14ac:dyDescent="0.25">
      <c r="A107" s="30" t="s">
        <v>122</v>
      </c>
      <c r="B107" s="167" t="s">
        <v>127</v>
      </c>
      <c r="C107" s="167" t="s">
        <v>127</v>
      </c>
      <c r="D107" s="167" t="s">
        <v>127</v>
      </c>
      <c r="E107" s="167" t="s">
        <v>127</v>
      </c>
      <c r="F107" s="167" t="s">
        <v>127</v>
      </c>
      <c r="G107" s="167" t="s">
        <v>127</v>
      </c>
      <c r="H107" s="167" t="s">
        <v>127</v>
      </c>
      <c r="I107" s="145"/>
    </row>
    <row r="108" spans="1:9" x14ac:dyDescent="0.25">
      <c r="A108" s="30" t="s">
        <v>123</v>
      </c>
      <c r="B108" s="164">
        <v>0</v>
      </c>
      <c r="C108" s="164">
        <v>0</v>
      </c>
      <c r="D108" s="164">
        <v>0</v>
      </c>
      <c r="E108" s="164">
        <v>0</v>
      </c>
      <c r="F108" s="164">
        <v>0</v>
      </c>
      <c r="G108" s="164">
        <v>0</v>
      </c>
      <c r="H108" s="164">
        <v>0</v>
      </c>
      <c r="I108" s="112"/>
    </row>
    <row r="109" spans="1:9" x14ac:dyDescent="0.25">
      <c r="A109" s="31" t="s">
        <v>124</v>
      </c>
      <c r="B109" s="165">
        <v>7</v>
      </c>
      <c r="C109" s="165">
        <v>4</v>
      </c>
      <c r="D109" s="165">
        <v>0</v>
      </c>
      <c r="E109" s="165">
        <v>0</v>
      </c>
      <c r="F109" s="165">
        <v>0</v>
      </c>
      <c r="G109" s="165">
        <v>0</v>
      </c>
      <c r="H109" s="165">
        <v>0</v>
      </c>
      <c r="I109" s="112"/>
    </row>
    <row r="113" spans="1:9" s="134" customFormat="1" x14ac:dyDescent="0.25">
      <c r="A113" s="137"/>
      <c r="I113" s="141"/>
    </row>
    <row r="114" spans="1:9" s="134" customFormat="1" x14ac:dyDescent="0.25">
      <c r="A114" s="137"/>
      <c r="I114" s="141"/>
    </row>
  </sheetData>
  <hyperlinks>
    <hyperlink ref="I1" location="Sommaire!A1" display="Retour 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4" sqref="A4"/>
    </sheetView>
  </sheetViews>
  <sheetFormatPr baseColWidth="10" defaultRowHeight="15" x14ac:dyDescent="0.25"/>
  <cols>
    <col min="1" max="1" width="24.28515625" style="4" customWidth="1"/>
    <col min="2" max="16384" width="11.42578125" style="4"/>
  </cols>
  <sheetData>
    <row r="1" spans="1:12" x14ac:dyDescent="0.25">
      <c r="A1" s="8" t="s">
        <v>150</v>
      </c>
      <c r="I1" s="3" t="s">
        <v>209</v>
      </c>
    </row>
    <row r="2" spans="1:12" x14ac:dyDescent="0.25">
      <c r="A2" s="18" t="s">
        <v>125</v>
      </c>
      <c r="B2" s="18"/>
      <c r="C2" s="18"/>
      <c r="D2" s="18"/>
    </row>
    <row r="3" spans="1:12" x14ac:dyDescent="0.25">
      <c r="A3" s="9" t="s">
        <v>301</v>
      </c>
    </row>
    <row r="4" spans="1:12" s="138" customFormat="1" x14ac:dyDescent="0.25">
      <c r="A4" s="139" t="s">
        <v>126</v>
      </c>
    </row>
    <row r="5" spans="1:12" ht="15" customHeight="1" x14ac:dyDescent="0.25">
      <c r="A5" s="21"/>
      <c r="B5" s="20"/>
      <c r="C5" s="20"/>
    </row>
    <row r="6" spans="1:12" x14ac:dyDescent="0.25">
      <c r="A6" s="10"/>
    </row>
    <row r="8" spans="1:12" ht="102" x14ac:dyDescent="0.25">
      <c r="A8" s="32" t="s">
        <v>17</v>
      </c>
      <c r="B8" s="33" t="s">
        <v>139</v>
      </c>
      <c r="C8" s="33" t="s">
        <v>140</v>
      </c>
      <c r="D8" s="33" t="s">
        <v>141</v>
      </c>
      <c r="E8" s="33" t="s">
        <v>142</v>
      </c>
      <c r="F8" s="33" t="s">
        <v>143</v>
      </c>
      <c r="G8" s="33" t="s">
        <v>144</v>
      </c>
      <c r="H8" s="33" t="s">
        <v>145</v>
      </c>
      <c r="I8" s="33" t="s">
        <v>146</v>
      </c>
      <c r="J8" s="33" t="s">
        <v>147</v>
      </c>
      <c r="K8" s="33" t="s">
        <v>148</v>
      </c>
      <c r="L8" s="33" t="s">
        <v>149</v>
      </c>
    </row>
    <row r="9" spans="1:12" x14ac:dyDescent="0.25">
      <c r="A9" s="28" t="s">
        <v>24</v>
      </c>
      <c r="B9" s="94" t="s">
        <v>127</v>
      </c>
      <c r="C9" s="94" t="s">
        <v>127</v>
      </c>
      <c r="D9" s="94" t="s">
        <v>127</v>
      </c>
      <c r="E9" s="94" t="s">
        <v>127</v>
      </c>
      <c r="F9" s="94" t="s">
        <v>127</v>
      </c>
      <c r="G9" s="94" t="s">
        <v>127</v>
      </c>
      <c r="H9" s="94" t="s">
        <v>127</v>
      </c>
      <c r="I9" s="94" t="s">
        <v>127</v>
      </c>
      <c r="J9" s="94" t="s">
        <v>127</v>
      </c>
      <c r="K9" s="94" t="s">
        <v>127</v>
      </c>
      <c r="L9" s="94" t="s">
        <v>127</v>
      </c>
    </row>
    <row r="10" spans="1:12" x14ac:dyDescent="0.25">
      <c r="A10" s="29" t="s">
        <v>25</v>
      </c>
      <c r="B10" s="100" t="s">
        <v>127</v>
      </c>
      <c r="C10" s="100" t="s">
        <v>127</v>
      </c>
      <c r="D10" s="100" t="s">
        <v>127</v>
      </c>
      <c r="E10" s="100" t="s">
        <v>127</v>
      </c>
      <c r="F10" s="100" t="s">
        <v>127</v>
      </c>
      <c r="G10" s="100" t="s">
        <v>127</v>
      </c>
      <c r="H10" s="100" t="s">
        <v>127</v>
      </c>
      <c r="I10" s="100" t="s">
        <v>127</v>
      </c>
      <c r="J10" s="100" t="s">
        <v>127</v>
      </c>
      <c r="K10" s="100" t="s">
        <v>127</v>
      </c>
      <c r="L10" s="100" t="s">
        <v>127</v>
      </c>
    </row>
    <row r="11" spans="1:12" x14ac:dyDescent="0.25">
      <c r="A11" s="29" t="s">
        <v>26</v>
      </c>
      <c r="B11" s="100">
        <v>63.730569948186528</v>
      </c>
      <c r="C11" s="100">
        <v>1.0621761658031088</v>
      </c>
      <c r="D11" s="100">
        <v>0</v>
      </c>
      <c r="E11" s="100">
        <v>0</v>
      </c>
      <c r="F11" s="100">
        <v>40.362694300518136</v>
      </c>
      <c r="G11" s="100">
        <v>0</v>
      </c>
      <c r="H11" s="100">
        <v>58.419689119170989</v>
      </c>
      <c r="I11" s="100">
        <v>9.5595854922279795</v>
      </c>
      <c r="J11" s="100">
        <v>67.979274611398964</v>
      </c>
      <c r="K11" s="100">
        <v>22.305699481865286</v>
      </c>
      <c r="L11" s="100">
        <v>9.5595854922279795</v>
      </c>
    </row>
    <row r="12" spans="1:12" x14ac:dyDescent="0.25">
      <c r="A12" s="29" t="s">
        <v>27</v>
      </c>
      <c r="B12" s="95">
        <v>27</v>
      </c>
      <c r="C12" s="95">
        <v>4</v>
      </c>
      <c r="D12" s="95" t="s">
        <v>128</v>
      </c>
      <c r="E12" s="95">
        <v>0</v>
      </c>
      <c r="F12" s="95">
        <v>8</v>
      </c>
      <c r="G12" s="95" t="s">
        <v>128</v>
      </c>
      <c r="H12" s="95">
        <v>10</v>
      </c>
      <c r="I12" s="95">
        <v>1</v>
      </c>
      <c r="J12" s="95">
        <v>11</v>
      </c>
      <c r="K12" s="95">
        <v>14</v>
      </c>
      <c r="L12" s="95" t="s">
        <v>128</v>
      </c>
    </row>
    <row r="13" spans="1:12" x14ac:dyDescent="0.25">
      <c r="A13" s="29" t="s">
        <v>28</v>
      </c>
      <c r="B13" s="95">
        <v>28</v>
      </c>
      <c r="C13" s="95">
        <v>2</v>
      </c>
      <c r="D13" s="95">
        <v>0</v>
      </c>
      <c r="E13" s="95">
        <v>0</v>
      </c>
      <c r="F13" s="95">
        <v>6</v>
      </c>
      <c r="G13" s="95">
        <v>1</v>
      </c>
      <c r="H13" s="95">
        <v>10</v>
      </c>
      <c r="I13" s="95">
        <v>0</v>
      </c>
      <c r="J13" s="95">
        <v>10</v>
      </c>
      <c r="K13" s="95">
        <v>6</v>
      </c>
      <c r="L13" s="95">
        <v>0</v>
      </c>
    </row>
    <row r="14" spans="1:12" x14ac:dyDescent="0.25">
      <c r="A14" s="29" t="s">
        <v>29</v>
      </c>
      <c r="B14" s="95" t="s">
        <v>127</v>
      </c>
      <c r="C14" s="95" t="s">
        <v>127</v>
      </c>
      <c r="D14" s="95" t="s">
        <v>127</v>
      </c>
      <c r="E14" s="95" t="s">
        <v>127</v>
      </c>
      <c r="F14" s="95" t="s">
        <v>127</v>
      </c>
      <c r="G14" s="95" t="s">
        <v>127</v>
      </c>
      <c r="H14" s="95" t="s">
        <v>127</v>
      </c>
      <c r="I14" s="95" t="s">
        <v>127</v>
      </c>
      <c r="J14" s="95" t="s">
        <v>127</v>
      </c>
      <c r="K14" s="95" t="s">
        <v>127</v>
      </c>
      <c r="L14" s="95" t="s">
        <v>127</v>
      </c>
    </row>
    <row r="15" spans="1:12" x14ac:dyDescent="0.25">
      <c r="A15" s="29" t="s">
        <v>30</v>
      </c>
      <c r="B15" s="95">
        <v>72</v>
      </c>
      <c r="C15" s="95">
        <v>0</v>
      </c>
      <c r="D15" s="95">
        <v>0</v>
      </c>
      <c r="E15" s="95">
        <v>0</v>
      </c>
      <c r="F15" s="95">
        <v>14</v>
      </c>
      <c r="G15" s="95">
        <v>1</v>
      </c>
      <c r="H15" s="95">
        <v>33</v>
      </c>
      <c r="I15" s="95">
        <v>16</v>
      </c>
      <c r="J15" s="95">
        <v>49</v>
      </c>
      <c r="K15" s="95">
        <v>30</v>
      </c>
      <c r="L15" s="95">
        <v>43</v>
      </c>
    </row>
    <row r="16" spans="1:12" x14ac:dyDescent="0.25">
      <c r="A16" s="29" t="s">
        <v>31</v>
      </c>
      <c r="B16" s="95">
        <v>4</v>
      </c>
      <c r="C16" s="95">
        <v>2</v>
      </c>
      <c r="D16" s="95">
        <v>0</v>
      </c>
      <c r="E16" s="95">
        <v>0</v>
      </c>
      <c r="F16" s="95">
        <v>15</v>
      </c>
      <c r="G16" s="95">
        <v>0</v>
      </c>
      <c r="H16" s="95">
        <v>35</v>
      </c>
      <c r="I16" s="95">
        <v>4</v>
      </c>
      <c r="J16" s="95">
        <v>39</v>
      </c>
      <c r="K16" s="95">
        <v>7</v>
      </c>
      <c r="L16" s="95">
        <v>0</v>
      </c>
    </row>
    <row r="17" spans="1:12" x14ac:dyDescent="0.25">
      <c r="A17" s="29" t="s">
        <v>32</v>
      </c>
      <c r="B17" s="95">
        <v>0</v>
      </c>
      <c r="C17" s="95">
        <v>0</v>
      </c>
      <c r="D17" s="95">
        <v>0</v>
      </c>
      <c r="E17" s="95">
        <v>0</v>
      </c>
      <c r="F17" s="95">
        <v>2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</row>
    <row r="18" spans="1:12" x14ac:dyDescent="0.25">
      <c r="A18" s="29" t="s">
        <v>33</v>
      </c>
      <c r="B18" s="95">
        <v>25</v>
      </c>
      <c r="C18" s="95">
        <v>4</v>
      </c>
      <c r="D18" s="95">
        <v>0</v>
      </c>
      <c r="E18" s="95">
        <v>0</v>
      </c>
      <c r="F18" s="95">
        <v>13</v>
      </c>
      <c r="G18" s="95">
        <v>0</v>
      </c>
      <c r="H18" s="95">
        <v>14</v>
      </c>
      <c r="I18" s="95">
        <v>0</v>
      </c>
      <c r="J18" s="95">
        <v>14</v>
      </c>
      <c r="K18" s="95">
        <v>4</v>
      </c>
      <c r="L18" s="95">
        <v>0</v>
      </c>
    </row>
    <row r="19" spans="1:12" x14ac:dyDescent="0.25">
      <c r="A19" s="29" t="s">
        <v>34</v>
      </c>
      <c r="B19" s="95" t="s">
        <v>127</v>
      </c>
      <c r="C19" s="95" t="s">
        <v>127</v>
      </c>
      <c r="D19" s="95" t="s">
        <v>127</v>
      </c>
      <c r="E19" s="95" t="s">
        <v>127</v>
      </c>
      <c r="F19" s="95" t="s">
        <v>127</v>
      </c>
      <c r="G19" s="95" t="s">
        <v>127</v>
      </c>
      <c r="H19" s="95" t="s">
        <v>127</v>
      </c>
      <c r="I19" s="95" t="s">
        <v>127</v>
      </c>
      <c r="J19" s="95" t="s">
        <v>127</v>
      </c>
      <c r="K19" s="95" t="s">
        <v>127</v>
      </c>
      <c r="L19" s="95" t="s">
        <v>127</v>
      </c>
    </row>
    <row r="20" spans="1:12" x14ac:dyDescent="0.25">
      <c r="A20" s="29" t="s">
        <v>35</v>
      </c>
      <c r="B20" s="95">
        <v>7</v>
      </c>
      <c r="C20" s="95">
        <v>1</v>
      </c>
      <c r="D20" s="95">
        <v>1</v>
      </c>
      <c r="E20" s="95">
        <v>0</v>
      </c>
      <c r="F20" s="95">
        <v>24</v>
      </c>
      <c r="G20" s="95">
        <v>0</v>
      </c>
      <c r="H20" s="95">
        <v>32</v>
      </c>
      <c r="I20" s="95">
        <v>0</v>
      </c>
      <c r="J20" s="95">
        <v>32</v>
      </c>
      <c r="K20" s="95">
        <v>68</v>
      </c>
      <c r="L20" s="95">
        <v>0</v>
      </c>
    </row>
    <row r="21" spans="1:12" x14ac:dyDescent="0.25">
      <c r="A21" s="29" t="s">
        <v>36</v>
      </c>
      <c r="B21" s="95">
        <v>2</v>
      </c>
      <c r="C21" s="95">
        <v>9</v>
      </c>
      <c r="D21" s="95">
        <v>0</v>
      </c>
      <c r="E21" s="95">
        <v>4</v>
      </c>
      <c r="F21" s="95">
        <v>111</v>
      </c>
      <c r="G21" s="95">
        <v>1</v>
      </c>
      <c r="H21" s="95">
        <v>52</v>
      </c>
      <c r="I21" s="95">
        <v>25</v>
      </c>
      <c r="J21" s="95">
        <v>77</v>
      </c>
      <c r="K21" s="95">
        <v>60</v>
      </c>
      <c r="L21" s="95">
        <v>10</v>
      </c>
    </row>
    <row r="22" spans="1:12" x14ac:dyDescent="0.25">
      <c r="A22" s="29" t="s">
        <v>37</v>
      </c>
      <c r="B22" s="100" t="s">
        <v>127</v>
      </c>
      <c r="C22" s="100" t="s">
        <v>127</v>
      </c>
      <c r="D22" s="100" t="s">
        <v>127</v>
      </c>
      <c r="E22" s="100" t="s">
        <v>127</v>
      </c>
      <c r="F22" s="100" t="s">
        <v>127</v>
      </c>
      <c r="G22" s="100" t="s">
        <v>127</v>
      </c>
      <c r="H22" s="100" t="s">
        <v>127</v>
      </c>
      <c r="I22" s="100" t="s">
        <v>127</v>
      </c>
      <c r="J22" s="100" t="s">
        <v>127</v>
      </c>
      <c r="K22" s="100" t="s">
        <v>127</v>
      </c>
      <c r="L22" s="100" t="s">
        <v>127</v>
      </c>
    </row>
    <row r="23" spans="1:12" x14ac:dyDescent="0.25">
      <c r="A23" s="29" t="s">
        <v>38</v>
      </c>
      <c r="B23" s="95">
        <v>4</v>
      </c>
      <c r="C23" s="95">
        <v>2</v>
      </c>
      <c r="D23" s="95">
        <v>0</v>
      </c>
      <c r="E23" s="95">
        <v>1</v>
      </c>
      <c r="F23" s="95">
        <v>21</v>
      </c>
      <c r="G23" s="95">
        <v>0</v>
      </c>
      <c r="H23" s="95">
        <v>24</v>
      </c>
      <c r="I23" s="95">
        <v>0</v>
      </c>
      <c r="J23" s="95">
        <v>24</v>
      </c>
      <c r="K23" s="95">
        <v>7</v>
      </c>
      <c r="L23" s="95">
        <v>0</v>
      </c>
    </row>
    <row r="24" spans="1:12" x14ac:dyDescent="0.25">
      <c r="A24" s="29" t="s">
        <v>39</v>
      </c>
      <c r="B24" s="95">
        <v>1</v>
      </c>
      <c r="C24" s="95">
        <v>0</v>
      </c>
      <c r="D24" s="95">
        <v>0</v>
      </c>
      <c r="E24" s="95">
        <v>0</v>
      </c>
      <c r="F24" s="95">
        <v>12</v>
      </c>
      <c r="G24" s="95">
        <v>0</v>
      </c>
      <c r="H24" s="95">
        <v>22</v>
      </c>
      <c r="I24" s="95">
        <v>18</v>
      </c>
      <c r="J24" s="95">
        <v>40</v>
      </c>
      <c r="K24" s="95">
        <v>0</v>
      </c>
      <c r="L24" s="95">
        <v>14</v>
      </c>
    </row>
    <row r="25" spans="1:12" x14ac:dyDescent="0.25">
      <c r="A25" s="29" t="s">
        <v>40</v>
      </c>
      <c r="B25" s="100" t="s">
        <v>127</v>
      </c>
      <c r="C25" s="100" t="s">
        <v>127</v>
      </c>
      <c r="D25" s="100" t="s">
        <v>127</v>
      </c>
      <c r="E25" s="100" t="s">
        <v>127</v>
      </c>
      <c r="F25" s="100" t="s">
        <v>127</v>
      </c>
      <c r="G25" s="100" t="s">
        <v>127</v>
      </c>
      <c r="H25" s="100" t="s">
        <v>127</v>
      </c>
      <c r="I25" s="100" t="s">
        <v>127</v>
      </c>
      <c r="J25" s="100" t="s">
        <v>127</v>
      </c>
      <c r="K25" s="100" t="s">
        <v>127</v>
      </c>
      <c r="L25" s="100" t="s">
        <v>127</v>
      </c>
    </row>
    <row r="26" spans="1:12" x14ac:dyDescent="0.25">
      <c r="A26" s="29" t="s">
        <v>41</v>
      </c>
      <c r="B26" s="95">
        <v>93</v>
      </c>
      <c r="C26" s="95">
        <v>0</v>
      </c>
      <c r="D26" s="95">
        <v>0</v>
      </c>
      <c r="E26" s="95">
        <v>2</v>
      </c>
      <c r="F26" s="95">
        <v>29</v>
      </c>
      <c r="G26" s="95">
        <v>1</v>
      </c>
      <c r="H26" s="95">
        <v>68</v>
      </c>
      <c r="I26" s="95">
        <v>14</v>
      </c>
      <c r="J26" s="95">
        <v>82</v>
      </c>
      <c r="K26" s="95">
        <v>44</v>
      </c>
      <c r="L26" s="95">
        <v>22</v>
      </c>
    </row>
    <row r="27" spans="1:12" x14ac:dyDescent="0.25">
      <c r="A27" s="29" t="s">
        <v>42</v>
      </c>
      <c r="B27" s="95">
        <v>128</v>
      </c>
      <c r="C27" s="95">
        <v>1</v>
      </c>
      <c r="D27" s="95" t="s">
        <v>127</v>
      </c>
      <c r="E27" s="95" t="s">
        <v>127</v>
      </c>
      <c r="F27" s="95">
        <v>67</v>
      </c>
      <c r="G27" s="95" t="s">
        <v>127</v>
      </c>
      <c r="H27" s="95">
        <v>52</v>
      </c>
      <c r="I27" s="95" t="s">
        <v>127</v>
      </c>
      <c r="J27" s="95" t="s">
        <v>127</v>
      </c>
      <c r="K27" s="95">
        <v>61</v>
      </c>
      <c r="L27" s="95" t="s">
        <v>127</v>
      </c>
    </row>
    <row r="28" spans="1:12" x14ac:dyDescent="0.25">
      <c r="A28" s="29" t="s">
        <v>43</v>
      </c>
      <c r="B28" s="95">
        <v>18</v>
      </c>
      <c r="C28" s="95">
        <v>5</v>
      </c>
      <c r="D28" s="95">
        <v>0</v>
      </c>
      <c r="E28" s="95">
        <v>0</v>
      </c>
      <c r="F28" s="95">
        <v>57</v>
      </c>
      <c r="G28" s="95">
        <v>0</v>
      </c>
      <c r="H28" s="95">
        <v>21</v>
      </c>
      <c r="I28" s="95">
        <v>1</v>
      </c>
      <c r="J28" s="95">
        <v>22</v>
      </c>
      <c r="K28" s="95">
        <v>24</v>
      </c>
      <c r="L28" s="95">
        <v>23</v>
      </c>
    </row>
    <row r="29" spans="1:12" x14ac:dyDescent="0.25">
      <c r="A29" s="29" t="s">
        <v>44</v>
      </c>
      <c r="B29" s="95" t="s">
        <v>128</v>
      </c>
      <c r="C29" s="95" t="s">
        <v>128</v>
      </c>
      <c r="D29" s="95" t="s">
        <v>128</v>
      </c>
      <c r="E29" s="95" t="s">
        <v>128</v>
      </c>
      <c r="F29" s="95" t="s">
        <v>128</v>
      </c>
      <c r="G29" s="95" t="s">
        <v>128</v>
      </c>
      <c r="H29" s="95" t="s">
        <v>128</v>
      </c>
      <c r="I29" s="95" t="s">
        <v>128</v>
      </c>
      <c r="J29" s="95" t="s">
        <v>128</v>
      </c>
      <c r="K29" s="95" t="s">
        <v>128</v>
      </c>
      <c r="L29" s="95" t="s">
        <v>128</v>
      </c>
    </row>
    <row r="30" spans="1:12" x14ac:dyDescent="0.25">
      <c r="A30" s="29" t="s">
        <v>45</v>
      </c>
      <c r="B30" s="95" t="s">
        <v>128</v>
      </c>
      <c r="C30" s="95" t="s">
        <v>128</v>
      </c>
      <c r="D30" s="95" t="s">
        <v>128</v>
      </c>
      <c r="E30" s="95" t="s">
        <v>128</v>
      </c>
      <c r="F30" s="95" t="s">
        <v>128</v>
      </c>
      <c r="G30" s="95" t="s">
        <v>128</v>
      </c>
      <c r="H30" s="95" t="s">
        <v>128</v>
      </c>
      <c r="I30" s="95" t="s">
        <v>128</v>
      </c>
      <c r="J30" s="95" t="s">
        <v>128</v>
      </c>
      <c r="K30" s="95" t="s">
        <v>128</v>
      </c>
      <c r="L30" s="95" t="s">
        <v>128</v>
      </c>
    </row>
    <row r="31" spans="1:12" x14ac:dyDescent="0.25">
      <c r="A31" s="29" t="s">
        <v>46</v>
      </c>
      <c r="B31" s="95">
        <v>82</v>
      </c>
      <c r="C31" s="95">
        <v>1</v>
      </c>
      <c r="D31" s="95">
        <v>2</v>
      </c>
      <c r="E31" s="95">
        <v>4</v>
      </c>
      <c r="F31" s="95">
        <v>35</v>
      </c>
      <c r="G31" s="95">
        <v>4</v>
      </c>
      <c r="H31" s="95">
        <v>45</v>
      </c>
      <c r="I31" s="95">
        <v>4</v>
      </c>
      <c r="J31" s="95">
        <v>49</v>
      </c>
      <c r="K31" s="95">
        <v>12</v>
      </c>
      <c r="L31" s="95">
        <v>0</v>
      </c>
    </row>
    <row r="32" spans="1:12" x14ac:dyDescent="0.25">
      <c r="A32" s="29" t="s">
        <v>47</v>
      </c>
      <c r="B32" s="95">
        <v>33</v>
      </c>
      <c r="C32" s="95">
        <v>2</v>
      </c>
      <c r="D32" s="95">
        <v>2</v>
      </c>
      <c r="E32" s="95">
        <v>5</v>
      </c>
      <c r="F32" s="95">
        <v>47</v>
      </c>
      <c r="G32" s="95">
        <v>1</v>
      </c>
      <c r="H32" s="95">
        <v>29</v>
      </c>
      <c r="I32" s="95">
        <v>5</v>
      </c>
      <c r="J32" s="95">
        <v>34</v>
      </c>
      <c r="K32" s="95">
        <v>8</v>
      </c>
      <c r="L32" s="95">
        <v>2</v>
      </c>
    </row>
    <row r="33" spans="1:12" x14ac:dyDescent="0.25">
      <c r="A33" s="29" t="s">
        <v>48</v>
      </c>
      <c r="B33" s="95">
        <v>66</v>
      </c>
      <c r="C33" s="95">
        <v>0</v>
      </c>
      <c r="D33" s="95">
        <v>1</v>
      </c>
      <c r="E33" s="95">
        <v>2</v>
      </c>
      <c r="F33" s="95">
        <v>13</v>
      </c>
      <c r="G33" s="95">
        <v>3</v>
      </c>
      <c r="H33" s="95">
        <v>32</v>
      </c>
      <c r="I33" s="95">
        <v>9</v>
      </c>
      <c r="J33" s="95">
        <v>41</v>
      </c>
      <c r="K33" s="95">
        <v>38</v>
      </c>
      <c r="L33" s="95">
        <v>7</v>
      </c>
    </row>
    <row r="34" spans="1:12" x14ac:dyDescent="0.25">
      <c r="A34" s="29" t="s">
        <v>49</v>
      </c>
      <c r="B34" s="95">
        <v>154</v>
      </c>
      <c r="C34" s="95">
        <v>0</v>
      </c>
      <c r="D34" s="95">
        <v>0</v>
      </c>
      <c r="E34" s="95">
        <v>4</v>
      </c>
      <c r="F34" s="95">
        <v>85</v>
      </c>
      <c r="G34" s="95">
        <v>2</v>
      </c>
      <c r="H34" s="95">
        <v>51</v>
      </c>
      <c r="I34" s="95">
        <v>31</v>
      </c>
      <c r="J34" s="95">
        <v>82</v>
      </c>
      <c r="K34" s="95">
        <v>68</v>
      </c>
      <c r="L34" s="95">
        <v>0</v>
      </c>
    </row>
    <row r="35" spans="1:12" x14ac:dyDescent="0.25">
      <c r="A35" s="29" t="s">
        <v>50</v>
      </c>
      <c r="B35" s="95" t="s">
        <v>128</v>
      </c>
      <c r="C35" s="95" t="s">
        <v>128</v>
      </c>
      <c r="D35" s="95" t="s">
        <v>128</v>
      </c>
      <c r="E35" s="95" t="s">
        <v>128</v>
      </c>
      <c r="F35" s="95" t="s">
        <v>128</v>
      </c>
      <c r="G35" s="95" t="s">
        <v>128</v>
      </c>
      <c r="H35" s="95" t="s">
        <v>128</v>
      </c>
      <c r="I35" s="95" t="s">
        <v>128</v>
      </c>
      <c r="J35" s="95" t="s">
        <v>128</v>
      </c>
      <c r="K35" s="95" t="s">
        <v>128</v>
      </c>
      <c r="L35" s="95" t="s">
        <v>128</v>
      </c>
    </row>
    <row r="36" spans="1:12" x14ac:dyDescent="0.25">
      <c r="A36" s="29" t="s">
        <v>51</v>
      </c>
      <c r="B36" s="95">
        <v>1</v>
      </c>
      <c r="C36" s="95" t="s">
        <v>127</v>
      </c>
      <c r="D36" s="95" t="s">
        <v>127</v>
      </c>
      <c r="E36" s="95" t="s">
        <v>127</v>
      </c>
      <c r="F36" s="95">
        <v>4</v>
      </c>
      <c r="G36" s="95" t="s">
        <v>127</v>
      </c>
      <c r="H36" s="95">
        <v>5</v>
      </c>
      <c r="I36" s="95">
        <v>6</v>
      </c>
      <c r="J36" s="95">
        <v>11</v>
      </c>
      <c r="K36" s="95">
        <v>4</v>
      </c>
      <c r="L36" s="95" t="s">
        <v>127</v>
      </c>
    </row>
    <row r="37" spans="1:12" x14ac:dyDescent="0.25">
      <c r="A37" s="29" t="s">
        <v>52</v>
      </c>
      <c r="B37" s="95">
        <v>49</v>
      </c>
      <c r="C37" s="95" t="s">
        <v>128</v>
      </c>
      <c r="D37" s="95" t="s">
        <v>128</v>
      </c>
      <c r="E37" s="95" t="s">
        <v>128</v>
      </c>
      <c r="F37" s="95">
        <v>11</v>
      </c>
      <c r="G37" s="95" t="s">
        <v>128</v>
      </c>
      <c r="H37" s="95">
        <v>26</v>
      </c>
      <c r="I37" s="95" t="s">
        <v>128</v>
      </c>
      <c r="J37" s="95" t="s">
        <v>127</v>
      </c>
      <c r="K37" s="95">
        <v>19</v>
      </c>
      <c r="L37" s="95">
        <v>2</v>
      </c>
    </row>
    <row r="38" spans="1:12" x14ac:dyDescent="0.25">
      <c r="A38" s="29" t="s">
        <v>53</v>
      </c>
      <c r="B38" s="95">
        <v>0</v>
      </c>
      <c r="C38" s="95">
        <v>5</v>
      </c>
      <c r="D38" s="95">
        <v>3</v>
      </c>
      <c r="E38" s="95">
        <v>12</v>
      </c>
      <c r="F38" s="95">
        <v>101</v>
      </c>
      <c r="G38" s="95">
        <v>3</v>
      </c>
      <c r="H38" s="95">
        <v>88</v>
      </c>
      <c r="I38" s="95">
        <v>0</v>
      </c>
      <c r="J38" s="95">
        <v>88</v>
      </c>
      <c r="K38" s="95">
        <v>33</v>
      </c>
      <c r="L38" s="95">
        <v>0</v>
      </c>
    </row>
    <row r="39" spans="1:12" x14ac:dyDescent="0.25">
      <c r="A39" s="29" t="s">
        <v>54</v>
      </c>
      <c r="B39" s="95" t="s">
        <v>127</v>
      </c>
      <c r="C39" s="95" t="s">
        <v>127</v>
      </c>
      <c r="D39" s="95" t="s">
        <v>127</v>
      </c>
      <c r="E39" s="95" t="s">
        <v>127</v>
      </c>
      <c r="F39" s="95">
        <v>64</v>
      </c>
      <c r="G39" s="95" t="s">
        <v>127</v>
      </c>
      <c r="H39" s="95">
        <v>97</v>
      </c>
      <c r="I39" s="95" t="s">
        <v>127</v>
      </c>
      <c r="J39" s="95" t="s">
        <v>127</v>
      </c>
      <c r="K39" s="95" t="s">
        <v>127</v>
      </c>
      <c r="L39" s="95">
        <v>39</v>
      </c>
    </row>
    <row r="40" spans="1:12" x14ac:dyDescent="0.25">
      <c r="A40" s="29" t="s">
        <v>55</v>
      </c>
      <c r="B40" s="95">
        <v>65</v>
      </c>
      <c r="C40" s="95">
        <v>2</v>
      </c>
      <c r="D40" s="95">
        <v>0</v>
      </c>
      <c r="E40" s="95">
        <v>0</v>
      </c>
      <c r="F40" s="95">
        <v>45</v>
      </c>
      <c r="G40" s="95">
        <v>2</v>
      </c>
      <c r="H40" s="95">
        <v>63</v>
      </c>
      <c r="I40" s="95">
        <v>0</v>
      </c>
      <c r="J40" s="95">
        <v>63</v>
      </c>
      <c r="K40" s="95">
        <v>76</v>
      </c>
      <c r="L40" s="95">
        <v>54</v>
      </c>
    </row>
    <row r="41" spans="1:12" x14ac:dyDescent="0.25">
      <c r="A41" s="29" t="s">
        <v>56</v>
      </c>
      <c r="B41" s="95">
        <v>0</v>
      </c>
      <c r="C41" s="95">
        <v>2</v>
      </c>
      <c r="D41" s="95">
        <v>0</v>
      </c>
      <c r="E41" s="95">
        <v>0</v>
      </c>
      <c r="F41" s="95">
        <v>6</v>
      </c>
      <c r="G41" s="95">
        <v>0</v>
      </c>
      <c r="H41" s="95">
        <v>9</v>
      </c>
      <c r="I41" s="95">
        <v>0</v>
      </c>
      <c r="J41" s="95">
        <v>9</v>
      </c>
      <c r="K41" s="95">
        <v>1</v>
      </c>
      <c r="L41" s="95">
        <v>0</v>
      </c>
    </row>
    <row r="42" spans="1:12" x14ac:dyDescent="0.25">
      <c r="A42" s="39" t="s">
        <v>57</v>
      </c>
      <c r="B42" s="95">
        <v>342</v>
      </c>
      <c r="C42" s="95" t="s">
        <v>128</v>
      </c>
      <c r="D42" s="95" t="s">
        <v>128</v>
      </c>
      <c r="E42" s="95" t="s">
        <v>128</v>
      </c>
      <c r="F42" s="95">
        <v>158</v>
      </c>
      <c r="G42" s="95">
        <v>5</v>
      </c>
      <c r="H42" s="95">
        <v>277</v>
      </c>
      <c r="I42" s="95" t="s">
        <v>128</v>
      </c>
      <c r="J42" s="95" t="s">
        <v>127</v>
      </c>
      <c r="K42" s="95">
        <v>275</v>
      </c>
      <c r="L42" s="95">
        <v>70</v>
      </c>
    </row>
    <row r="43" spans="1:12" x14ac:dyDescent="0.25">
      <c r="A43" s="29" t="s">
        <v>58</v>
      </c>
      <c r="B43" s="95">
        <v>151</v>
      </c>
      <c r="C43" s="95">
        <v>4</v>
      </c>
      <c r="D43" s="95">
        <v>7</v>
      </c>
      <c r="E43" s="95">
        <v>2</v>
      </c>
      <c r="F43" s="95">
        <v>145</v>
      </c>
      <c r="G43" s="95">
        <v>1</v>
      </c>
      <c r="H43" s="95">
        <v>166</v>
      </c>
      <c r="I43" s="95">
        <v>2</v>
      </c>
      <c r="J43" s="95">
        <v>168</v>
      </c>
      <c r="K43" s="95">
        <v>59</v>
      </c>
      <c r="L43" s="95">
        <v>1</v>
      </c>
    </row>
    <row r="44" spans="1:12" x14ac:dyDescent="0.25">
      <c r="A44" s="29" t="s">
        <v>59</v>
      </c>
      <c r="B44" s="95">
        <v>180</v>
      </c>
      <c r="C44" s="95">
        <v>1</v>
      </c>
      <c r="D44" s="95">
        <v>1</v>
      </c>
      <c r="E44" s="95">
        <v>8</v>
      </c>
      <c r="F44" s="95">
        <v>99</v>
      </c>
      <c r="G44" s="95">
        <v>2</v>
      </c>
      <c r="H44" s="95">
        <v>68</v>
      </c>
      <c r="I44" s="95">
        <v>1</v>
      </c>
      <c r="J44" s="95">
        <v>69</v>
      </c>
      <c r="K44" s="95">
        <v>72</v>
      </c>
      <c r="L44" s="95">
        <v>9</v>
      </c>
    </row>
    <row r="45" spans="1:12" x14ac:dyDescent="0.25">
      <c r="A45" s="29" t="s">
        <v>60</v>
      </c>
      <c r="B45" s="95" t="s">
        <v>127</v>
      </c>
      <c r="C45" s="95" t="s">
        <v>127</v>
      </c>
      <c r="D45" s="95" t="s">
        <v>127</v>
      </c>
      <c r="E45" s="95" t="s">
        <v>127</v>
      </c>
      <c r="F45" s="95" t="s">
        <v>127</v>
      </c>
      <c r="G45" s="95" t="s">
        <v>127</v>
      </c>
      <c r="H45" s="95" t="s">
        <v>127</v>
      </c>
      <c r="I45" s="95" t="s">
        <v>127</v>
      </c>
      <c r="J45" s="95" t="s">
        <v>127</v>
      </c>
      <c r="K45" s="95" t="s">
        <v>127</v>
      </c>
      <c r="L45" s="95" t="s">
        <v>127</v>
      </c>
    </row>
    <row r="46" spans="1:12" x14ac:dyDescent="0.25">
      <c r="A46" s="29" t="s">
        <v>61</v>
      </c>
      <c r="B46" s="95">
        <v>0</v>
      </c>
      <c r="C46" s="95">
        <v>0</v>
      </c>
      <c r="D46" s="95">
        <v>0</v>
      </c>
      <c r="E46" s="95">
        <v>1</v>
      </c>
      <c r="F46" s="95">
        <v>24</v>
      </c>
      <c r="G46" s="95">
        <v>0</v>
      </c>
      <c r="H46" s="95">
        <v>50</v>
      </c>
      <c r="I46" s="95">
        <v>8</v>
      </c>
      <c r="J46" s="95">
        <v>58</v>
      </c>
      <c r="K46" s="95">
        <v>0</v>
      </c>
      <c r="L46" s="95">
        <v>0</v>
      </c>
    </row>
    <row r="47" spans="1:12" x14ac:dyDescent="0.25">
      <c r="A47" s="29" t="s">
        <v>62</v>
      </c>
      <c r="B47" s="95" t="s">
        <v>128</v>
      </c>
      <c r="C47" s="95" t="s">
        <v>128</v>
      </c>
      <c r="D47" s="95" t="s">
        <v>128</v>
      </c>
      <c r="E47" s="95" t="s">
        <v>128</v>
      </c>
      <c r="F47" s="95" t="s">
        <v>128</v>
      </c>
      <c r="G47" s="95" t="s">
        <v>128</v>
      </c>
      <c r="H47" s="95" t="s">
        <v>128</v>
      </c>
      <c r="I47" s="95" t="s">
        <v>128</v>
      </c>
      <c r="J47" s="95" t="s">
        <v>128</v>
      </c>
      <c r="K47" s="95" t="s">
        <v>128</v>
      </c>
      <c r="L47" s="95" t="s">
        <v>128</v>
      </c>
    </row>
    <row r="48" spans="1:12" x14ac:dyDescent="0.25">
      <c r="A48" s="29" t="s">
        <v>63</v>
      </c>
      <c r="B48" s="95">
        <v>51</v>
      </c>
      <c r="C48" s="95">
        <v>0</v>
      </c>
      <c r="D48" s="95">
        <v>0</v>
      </c>
      <c r="E48" s="95">
        <v>0</v>
      </c>
      <c r="F48" s="95">
        <v>17</v>
      </c>
      <c r="G48" s="95">
        <v>0</v>
      </c>
      <c r="H48" s="95">
        <v>31</v>
      </c>
      <c r="I48" s="95">
        <v>3</v>
      </c>
      <c r="J48" s="95">
        <v>34</v>
      </c>
      <c r="K48" s="95">
        <v>16</v>
      </c>
      <c r="L48" s="95">
        <v>0</v>
      </c>
    </row>
    <row r="49" spans="1:12" x14ac:dyDescent="0.25">
      <c r="A49" s="29" t="s">
        <v>64</v>
      </c>
      <c r="B49" s="95">
        <v>65</v>
      </c>
      <c r="C49" s="95">
        <v>1</v>
      </c>
      <c r="D49" s="95">
        <v>0</v>
      </c>
      <c r="E49" s="95">
        <v>7</v>
      </c>
      <c r="F49" s="95">
        <v>45</v>
      </c>
      <c r="G49" s="95">
        <v>7</v>
      </c>
      <c r="H49" s="95">
        <v>54</v>
      </c>
      <c r="I49" s="95">
        <v>0</v>
      </c>
      <c r="J49" s="95">
        <v>54</v>
      </c>
      <c r="K49" s="95">
        <v>27</v>
      </c>
      <c r="L49" s="95">
        <v>22</v>
      </c>
    </row>
    <row r="50" spans="1:12" x14ac:dyDescent="0.25">
      <c r="A50" s="29" t="s">
        <v>65</v>
      </c>
      <c r="B50" s="95">
        <v>8</v>
      </c>
      <c r="C50" s="95">
        <v>0</v>
      </c>
      <c r="D50" s="95">
        <v>0</v>
      </c>
      <c r="E50" s="95">
        <v>0</v>
      </c>
      <c r="F50" s="95">
        <v>17</v>
      </c>
      <c r="G50" s="95">
        <v>0</v>
      </c>
      <c r="H50" s="95">
        <v>43</v>
      </c>
      <c r="I50" s="95">
        <v>0</v>
      </c>
      <c r="J50" s="95">
        <v>43</v>
      </c>
      <c r="K50" s="95">
        <v>28</v>
      </c>
      <c r="L50" s="95">
        <v>2</v>
      </c>
    </row>
    <row r="51" spans="1:12" x14ac:dyDescent="0.25">
      <c r="A51" s="29" t="s">
        <v>66</v>
      </c>
      <c r="B51" s="95">
        <v>8</v>
      </c>
      <c r="C51" s="95">
        <v>1</v>
      </c>
      <c r="D51" s="95">
        <v>4</v>
      </c>
      <c r="E51" s="95">
        <v>0</v>
      </c>
      <c r="F51" s="95">
        <v>34</v>
      </c>
      <c r="G51" s="95">
        <v>1</v>
      </c>
      <c r="H51" s="95">
        <v>53</v>
      </c>
      <c r="I51" s="95">
        <v>8</v>
      </c>
      <c r="J51" s="95">
        <v>61</v>
      </c>
      <c r="K51" s="95">
        <v>2</v>
      </c>
      <c r="L51" s="95">
        <v>52</v>
      </c>
    </row>
    <row r="52" spans="1:12" x14ac:dyDescent="0.25">
      <c r="A52" s="29" t="s">
        <v>67</v>
      </c>
      <c r="B52" s="95">
        <v>3</v>
      </c>
      <c r="C52" s="95">
        <v>0</v>
      </c>
      <c r="D52" s="95">
        <v>0</v>
      </c>
      <c r="E52" s="95">
        <v>0</v>
      </c>
      <c r="F52" s="95">
        <v>9</v>
      </c>
      <c r="G52" s="95">
        <v>0</v>
      </c>
      <c r="H52" s="95">
        <v>2</v>
      </c>
      <c r="I52" s="95">
        <v>1</v>
      </c>
      <c r="J52" s="95">
        <v>3</v>
      </c>
      <c r="K52" s="95">
        <v>4</v>
      </c>
      <c r="L52" s="95">
        <v>3</v>
      </c>
    </row>
    <row r="53" spans="1:12" x14ac:dyDescent="0.25">
      <c r="A53" s="29" t="s">
        <v>68</v>
      </c>
      <c r="B53" s="95">
        <v>0</v>
      </c>
      <c r="C53" s="95">
        <v>0</v>
      </c>
      <c r="D53" s="95">
        <v>1</v>
      </c>
      <c r="E53" s="95">
        <v>0</v>
      </c>
      <c r="F53" s="95">
        <v>52</v>
      </c>
      <c r="G53" s="95">
        <v>0</v>
      </c>
      <c r="H53" s="95">
        <v>47</v>
      </c>
      <c r="I53" s="95">
        <v>0</v>
      </c>
      <c r="J53" s="95">
        <v>47</v>
      </c>
      <c r="K53" s="95">
        <v>2</v>
      </c>
      <c r="L53" s="95">
        <v>12</v>
      </c>
    </row>
    <row r="54" spans="1:12" x14ac:dyDescent="0.25">
      <c r="A54" s="29" t="s">
        <v>69</v>
      </c>
      <c r="B54" s="95" t="s">
        <v>128</v>
      </c>
      <c r="C54" s="95" t="s">
        <v>128</v>
      </c>
      <c r="D54" s="95" t="s">
        <v>128</v>
      </c>
      <c r="E54" s="95" t="s">
        <v>128</v>
      </c>
      <c r="F54" s="95" t="s">
        <v>128</v>
      </c>
      <c r="G54" s="95" t="s">
        <v>128</v>
      </c>
      <c r="H54" s="95" t="s">
        <v>128</v>
      </c>
      <c r="I54" s="95" t="s">
        <v>128</v>
      </c>
      <c r="J54" s="95" t="s">
        <v>128</v>
      </c>
      <c r="K54" s="95" t="s">
        <v>128</v>
      </c>
      <c r="L54" s="95" t="s">
        <v>128</v>
      </c>
    </row>
    <row r="55" spans="1:12" x14ac:dyDescent="0.25">
      <c r="A55" s="29" t="s">
        <v>70</v>
      </c>
      <c r="B55" s="95">
        <v>3</v>
      </c>
      <c r="C55" s="95">
        <v>0</v>
      </c>
      <c r="D55" s="95">
        <v>0</v>
      </c>
      <c r="E55" s="95">
        <v>0</v>
      </c>
      <c r="F55" s="95">
        <v>1</v>
      </c>
      <c r="G55" s="95">
        <v>0</v>
      </c>
      <c r="H55" s="95">
        <v>1</v>
      </c>
      <c r="I55" s="95">
        <v>0</v>
      </c>
      <c r="J55" s="95">
        <v>1</v>
      </c>
      <c r="K55" s="95">
        <v>3</v>
      </c>
      <c r="L55" s="95">
        <v>1</v>
      </c>
    </row>
    <row r="56" spans="1:12" x14ac:dyDescent="0.25">
      <c r="A56" s="29" t="s">
        <v>71</v>
      </c>
      <c r="B56" s="95">
        <v>21</v>
      </c>
      <c r="C56" s="95">
        <v>1</v>
      </c>
      <c r="D56" s="95">
        <v>0</v>
      </c>
      <c r="E56" s="95">
        <v>0</v>
      </c>
      <c r="F56" s="95">
        <v>9</v>
      </c>
      <c r="G56" s="95">
        <v>0</v>
      </c>
      <c r="H56" s="95">
        <v>22</v>
      </c>
      <c r="I56" s="95" t="s">
        <v>127</v>
      </c>
      <c r="J56" s="95" t="s">
        <v>127</v>
      </c>
      <c r="K56" s="95">
        <v>9</v>
      </c>
      <c r="L56" s="95">
        <v>1</v>
      </c>
    </row>
    <row r="57" spans="1:12" x14ac:dyDescent="0.25">
      <c r="A57" s="29" t="s">
        <v>72</v>
      </c>
      <c r="B57" s="95">
        <v>7</v>
      </c>
      <c r="C57" s="95">
        <v>0</v>
      </c>
      <c r="D57" s="95">
        <v>0</v>
      </c>
      <c r="E57" s="95">
        <v>0</v>
      </c>
      <c r="F57" s="95">
        <v>5</v>
      </c>
      <c r="G57" s="95">
        <v>0</v>
      </c>
      <c r="H57" s="95">
        <v>2</v>
      </c>
      <c r="I57" s="95">
        <v>0</v>
      </c>
      <c r="J57" s="95">
        <v>2</v>
      </c>
      <c r="K57" s="95">
        <v>4</v>
      </c>
      <c r="L57" s="95">
        <v>3</v>
      </c>
    </row>
    <row r="58" spans="1:12" x14ac:dyDescent="0.25">
      <c r="A58" s="29" t="s">
        <v>73</v>
      </c>
      <c r="B58" s="95">
        <v>41</v>
      </c>
      <c r="C58" s="95">
        <v>0</v>
      </c>
      <c r="D58" s="95">
        <v>0</v>
      </c>
      <c r="E58" s="95">
        <v>0</v>
      </c>
      <c r="F58" s="95">
        <v>14</v>
      </c>
      <c r="G58" s="95">
        <v>1</v>
      </c>
      <c r="H58" s="95">
        <v>21</v>
      </c>
      <c r="I58" s="95">
        <v>2</v>
      </c>
      <c r="J58" s="95">
        <v>23</v>
      </c>
      <c r="K58" s="95">
        <v>24</v>
      </c>
      <c r="L58" s="95">
        <v>10</v>
      </c>
    </row>
    <row r="59" spans="1:12" x14ac:dyDescent="0.25">
      <c r="A59" s="29" t="s">
        <v>74</v>
      </c>
      <c r="B59" s="95">
        <v>14</v>
      </c>
      <c r="C59" s="95">
        <v>1</v>
      </c>
      <c r="D59" s="95">
        <v>0</v>
      </c>
      <c r="E59" s="95">
        <v>1</v>
      </c>
      <c r="F59" s="95">
        <v>49</v>
      </c>
      <c r="G59" s="95">
        <v>0</v>
      </c>
      <c r="H59" s="95">
        <v>71</v>
      </c>
      <c r="I59" s="95">
        <v>3</v>
      </c>
      <c r="J59" s="95">
        <v>74</v>
      </c>
      <c r="K59" s="95">
        <v>44</v>
      </c>
      <c r="L59" s="95">
        <v>2</v>
      </c>
    </row>
    <row r="60" spans="1:12" x14ac:dyDescent="0.25">
      <c r="A60" s="29" t="s">
        <v>75</v>
      </c>
      <c r="B60" s="95">
        <v>70</v>
      </c>
      <c r="C60" s="95">
        <v>0</v>
      </c>
      <c r="D60" s="95">
        <v>0</v>
      </c>
      <c r="E60" s="95">
        <v>0</v>
      </c>
      <c r="F60" s="95">
        <v>16</v>
      </c>
      <c r="G60" s="95">
        <v>0</v>
      </c>
      <c r="H60" s="95">
        <v>43</v>
      </c>
      <c r="I60" s="95">
        <v>27</v>
      </c>
      <c r="J60" s="95">
        <v>70</v>
      </c>
      <c r="K60" s="95">
        <v>36</v>
      </c>
      <c r="L60" s="95">
        <v>12</v>
      </c>
    </row>
    <row r="61" spans="1:12" x14ac:dyDescent="0.25">
      <c r="A61" s="29" t="s">
        <v>76</v>
      </c>
      <c r="B61" s="95">
        <v>38</v>
      </c>
      <c r="C61" s="95">
        <v>1</v>
      </c>
      <c r="D61" s="95">
        <v>0</v>
      </c>
      <c r="E61" s="95">
        <v>0</v>
      </c>
      <c r="F61" s="95">
        <v>14</v>
      </c>
      <c r="G61" s="95">
        <v>0</v>
      </c>
      <c r="H61" s="95">
        <v>19</v>
      </c>
      <c r="I61" s="95">
        <v>3</v>
      </c>
      <c r="J61" s="95">
        <v>22</v>
      </c>
      <c r="K61" s="95">
        <v>14</v>
      </c>
      <c r="L61" s="95" t="s">
        <v>127</v>
      </c>
    </row>
    <row r="62" spans="1:12" x14ac:dyDescent="0.25">
      <c r="A62" s="29" t="s">
        <v>77</v>
      </c>
      <c r="B62" s="95">
        <v>54</v>
      </c>
      <c r="C62" s="95">
        <v>0</v>
      </c>
      <c r="D62" s="95">
        <v>0</v>
      </c>
      <c r="E62" s="95">
        <v>0</v>
      </c>
      <c r="F62" s="95">
        <v>12</v>
      </c>
      <c r="G62" s="95">
        <v>0</v>
      </c>
      <c r="H62" s="95">
        <v>35</v>
      </c>
      <c r="I62" s="95">
        <v>2</v>
      </c>
      <c r="J62" s="95">
        <v>37</v>
      </c>
      <c r="K62" s="95">
        <v>11</v>
      </c>
      <c r="L62" s="95">
        <v>0</v>
      </c>
    </row>
    <row r="63" spans="1:12" x14ac:dyDescent="0.25">
      <c r="A63" s="29" t="s">
        <v>78</v>
      </c>
      <c r="B63" s="95" t="s">
        <v>127</v>
      </c>
      <c r="C63" s="95" t="s">
        <v>127</v>
      </c>
      <c r="D63" s="95" t="s">
        <v>127</v>
      </c>
      <c r="E63" s="95" t="s">
        <v>127</v>
      </c>
      <c r="F63" s="95" t="s">
        <v>127</v>
      </c>
      <c r="G63" s="95" t="s">
        <v>127</v>
      </c>
      <c r="H63" s="95" t="s">
        <v>127</v>
      </c>
      <c r="I63" s="95" t="s">
        <v>127</v>
      </c>
      <c r="J63" s="95" t="s">
        <v>127</v>
      </c>
      <c r="K63" s="95" t="s">
        <v>127</v>
      </c>
      <c r="L63" s="95" t="s">
        <v>127</v>
      </c>
    </row>
    <row r="64" spans="1:12" x14ac:dyDescent="0.25">
      <c r="A64" s="29" t="s">
        <v>79</v>
      </c>
      <c r="B64" s="95">
        <v>92</v>
      </c>
      <c r="C64" s="95" t="s">
        <v>128</v>
      </c>
      <c r="D64" s="95" t="s">
        <v>128</v>
      </c>
      <c r="E64" s="95" t="s">
        <v>128</v>
      </c>
      <c r="F64" s="95">
        <v>27</v>
      </c>
      <c r="G64" s="95" t="s">
        <v>128</v>
      </c>
      <c r="H64" s="95">
        <v>99</v>
      </c>
      <c r="I64" s="95">
        <v>12</v>
      </c>
      <c r="J64" s="95">
        <v>111</v>
      </c>
      <c r="K64" s="95">
        <v>47</v>
      </c>
      <c r="L64" s="95">
        <v>15</v>
      </c>
    </row>
    <row r="65" spans="1:12" x14ac:dyDescent="0.25">
      <c r="A65" s="29" t="s">
        <v>80</v>
      </c>
      <c r="B65" s="95">
        <v>47</v>
      </c>
      <c r="C65" s="95">
        <v>2</v>
      </c>
      <c r="D65" s="95">
        <v>0</v>
      </c>
      <c r="E65" s="95">
        <v>2</v>
      </c>
      <c r="F65" s="95">
        <v>22</v>
      </c>
      <c r="G65" s="95">
        <v>1</v>
      </c>
      <c r="H65" s="95">
        <v>33</v>
      </c>
      <c r="I65" s="95">
        <v>0</v>
      </c>
      <c r="J65" s="95">
        <v>33</v>
      </c>
      <c r="K65" s="95">
        <v>10</v>
      </c>
      <c r="L65" s="95">
        <v>6</v>
      </c>
    </row>
    <row r="66" spans="1:12" x14ac:dyDescent="0.25">
      <c r="A66" s="29" t="s">
        <v>81</v>
      </c>
      <c r="B66" s="100">
        <v>121.03826561657887</v>
      </c>
      <c r="C66" s="100">
        <v>4.0346088538859624</v>
      </c>
      <c r="D66" s="100">
        <v>3.5302827471502169</v>
      </c>
      <c r="E66" s="100">
        <v>0</v>
      </c>
      <c r="F66" s="100">
        <v>31.268218617616206</v>
      </c>
      <c r="G66" s="100">
        <v>0</v>
      </c>
      <c r="H66" s="100">
        <v>73.12728547668307</v>
      </c>
      <c r="I66" s="100">
        <v>0</v>
      </c>
      <c r="J66" s="100">
        <v>73.12728547668307</v>
      </c>
      <c r="K66" s="100">
        <v>64.049415555439651</v>
      </c>
      <c r="L66" s="100">
        <v>2.5216305336787266</v>
      </c>
    </row>
    <row r="67" spans="1:12" x14ac:dyDescent="0.25">
      <c r="A67" s="29" t="s">
        <v>82</v>
      </c>
      <c r="B67" s="95" t="s">
        <v>128</v>
      </c>
      <c r="C67" s="95" t="s">
        <v>128</v>
      </c>
      <c r="D67" s="95" t="s">
        <v>128</v>
      </c>
      <c r="E67" s="95" t="s">
        <v>128</v>
      </c>
      <c r="F67" s="95" t="s">
        <v>128</v>
      </c>
      <c r="G67" s="95" t="s">
        <v>128</v>
      </c>
      <c r="H67" s="95" t="s">
        <v>128</v>
      </c>
      <c r="I67" s="95" t="s">
        <v>128</v>
      </c>
      <c r="J67" s="95" t="s">
        <v>128</v>
      </c>
      <c r="K67" s="95" t="s">
        <v>128</v>
      </c>
      <c r="L67" s="95" t="s">
        <v>128</v>
      </c>
    </row>
    <row r="68" spans="1:12" x14ac:dyDescent="0.25">
      <c r="A68" s="29" t="s">
        <v>83</v>
      </c>
      <c r="B68" s="95">
        <v>36</v>
      </c>
      <c r="C68" s="95">
        <v>9</v>
      </c>
      <c r="D68" s="95">
        <v>6</v>
      </c>
      <c r="E68" s="95">
        <v>0</v>
      </c>
      <c r="F68" s="95">
        <v>24</v>
      </c>
      <c r="G68" s="95">
        <v>7</v>
      </c>
      <c r="H68" s="95">
        <v>0</v>
      </c>
      <c r="I68" s="95">
        <v>0</v>
      </c>
      <c r="J68" s="95">
        <v>0</v>
      </c>
      <c r="K68" s="95">
        <v>1</v>
      </c>
      <c r="L68" s="95">
        <v>0</v>
      </c>
    </row>
    <row r="69" spans="1:12" x14ac:dyDescent="0.25">
      <c r="A69" s="29" t="s">
        <v>84</v>
      </c>
      <c r="B69" s="95">
        <v>78</v>
      </c>
      <c r="C69" s="95">
        <v>0</v>
      </c>
      <c r="D69" s="95">
        <v>0</v>
      </c>
      <c r="E69" s="95">
        <v>0</v>
      </c>
      <c r="F69" s="95">
        <v>13</v>
      </c>
      <c r="G69" s="95">
        <v>0</v>
      </c>
      <c r="H69" s="95">
        <v>51</v>
      </c>
      <c r="I69" s="95">
        <v>12</v>
      </c>
      <c r="J69" s="95">
        <v>63</v>
      </c>
      <c r="K69" s="95">
        <v>88</v>
      </c>
      <c r="L69" s="95">
        <v>4</v>
      </c>
    </row>
    <row r="70" spans="1:12" x14ac:dyDescent="0.25">
      <c r="A70" s="29" t="s">
        <v>85</v>
      </c>
      <c r="B70" s="95">
        <v>43</v>
      </c>
      <c r="C70" s="95">
        <v>0</v>
      </c>
      <c r="D70" s="95">
        <v>0</v>
      </c>
      <c r="E70" s="95">
        <v>0</v>
      </c>
      <c r="F70" s="95">
        <v>2</v>
      </c>
      <c r="G70" s="95">
        <v>0</v>
      </c>
      <c r="H70" s="95">
        <v>31</v>
      </c>
      <c r="I70" s="95">
        <v>2</v>
      </c>
      <c r="J70" s="95">
        <v>33</v>
      </c>
      <c r="K70" s="95">
        <v>26</v>
      </c>
      <c r="L70" s="95">
        <v>2</v>
      </c>
    </row>
    <row r="71" spans="1:12" x14ac:dyDescent="0.25">
      <c r="A71" s="29" t="s">
        <v>86</v>
      </c>
      <c r="B71" s="95" t="s">
        <v>127</v>
      </c>
      <c r="C71" s="95" t="s">
        <v>127</v>
      </c>
      <c r="D71" s="95" t="s">
        <v>127</v>
      </c>
      <c r="E71" s="95" t="s">
        <v>127</v>
      </c>
      <c r="F71" s="95" t="s">
        <v>127</v>
      </c>
      <c r="G71" s="95" t="s">
        <v>127</v>
      </c>
      <c r="H71" s="95" t="s">
        <v>127</v>
      </c>
      <c r="I71" s="95" t="s">
        <v>127</v>
      </c>
      <c r="J71" s="95" t="s">
        <v>127</v>
      </c>
      <c r="K71" s="95" t="s">
        <v>127</v>
      </c>
      <c r="L71" s="95" t="s">
        <v>127</v>
      </c>
    </row>
    <row r="72" spans="1:12" x14ac:dyDescent="0.25">
      <c r="A72" s="29" t="s">
        <v>87</v>
      </c>
      <c r="B72" s="95">
        <v>2</v>
      </c>
      <c r="C72" s="95">
        <v>1</v>
      </c>
      <c r="D72" s="95">
        <v>0</v>
      </c>
      <c r="E72" s="95">
        <v>0</v>
      </c>
      <c r="F72" s="95">
        <v>10</v>
      </c>
      <c r="G72" s="95">
        <v>0</v>
      </c>
      <c r="H72" s="95">
        <v>23</v>
      </c>
      <c r="I72" s="95" t="s">
        <v>284</v>
      </c>
      <c r="J72" s="95" t="s">
        <v>127</v>
      </c>
      <c r="K72" s="95">
        <v>9</v>
      </c>
      <c r="L72" s="95">
        <v>2</v>
      </c>
    </row>
    <row r="73" spans="1:12" x14ac:dyDescent="0.25">
      <c r="A73" s="29" t="s">
        <v>88</v>
      </c>
      <c r="B73" s="95" t="s">
        <v>127</v>
      </c>
      <c r="C73" s="95" t="s">
        <v>127</v>
      </c>
      <c r="D73" s="95" t="s">
        <v>127</v>
      </c>
      <c r="E73" s="95" t="s">
        <v>127</v>
      </c>
      <c r="F73" s="95" t="s">
        <v>127</v>
      </c>
      <c r="G73" s="95" t="s">
        <v>127</v>
      </c>
      <c r="H73" s="95" t="s">
        <v>127</v>
      </c>
      <c r="I73" s="95" t="s">
        <v>127</v>
      </c>
      <c r="J73" s="95" t="s">
        <v>127</v>
      </c>
      <c r="K73" s="95" t="s">
        <v>127</v>
      </c>
      <c r="L73" s="95" t="s">
        <v>127</v>
      </c>
    </row>
    <row r="74" spans="1:12" x14ac:dyDescent="0.25">
      <c r="A74" s="29" t="s">
        <v>89</v>
      </c>
      <c r="B74" s="100" t="s">
        <v>127</v>
      </c>
      <c r="C74" s="100" t="s">
        <v>127</v>
      </c>
      <c r="D74" s="100" t="s">
        <v>127</v>
      </c>
      <c r="E74" s="95" t="s">
        <v>127</v>
      </c>
      <c r="F74" s="95" t="s">
        <v>127</v>
      </c>
      <c r="G74" s="95" t="s">
        <v>127</v>
      </c>
      <c r="H74" s="95" t="s">
        <v>127</v>
      </c>
      <c r="I74" s="95" t="s">
        <v>127</v>
      </c>
      <c r="J74" s="95" t="s">
        <v>127</v>
      </c>
      <c r="K74" s="95" t="s">
        <v>127</v>
      </c>
      <c r="L74" s="95" t="s">
        <v>127</v>
      </c>
    </row>
    <row r="75" spans="1:12" x14ac:dyDescent="0.25">
      <c r="A75" s="29" t="s">
        <v>90</v>
      </c>
      <c r="B75" s="95">
        <v>62</v>
      </c>
      <c r="C75" s="95">
        <v>2</v>
      </c>
      <c r="D75" s="95">
        <v>14</v>
      </c>
      <c r="E75" s="95">
        <v>1</v>
      </c>
      <c r="F75" s="95">
        <v>62</v>
      </c>
      <c r="G75" s="95" t="s">
        <v>128</v>
      </c>
      <c r="H75" s="95">
        <v>52</v>
      </c>
      <c r="I75" s="95" t="s">
        <v>128</v>
      </c>
      <c r="J75" s="95" t="s">
        <v>127</v>
      </c>
      <c r="K75" s="95">
        <v>5</v>
      </c>
      <c r="L75" s="95">
        <v>4</v>
      </c>
    </row>
    <row r="76" spans="1:12" x14ac:dyDescent="0.25">
      <c r="A76" s="29" t="s">
        <v>91</v>
      </c>
      <c r="B76" s="95" t="s">
        <v>127</v>
      </c>
      <c r="C76" s="95" t="s">
        <v>127</v>
      </c>
      <c r="D76" s="95" t="s">
        <v>127</v>
      </c>
      <c r="E76" s="95" t="s">
        <v>127</v>
      </c>
      <c r="F76" s="95" t="s">
        <v>127</v>
      </c>
      <c r="G76" s="95" t="s">
        <v>127</v>
      </c>
      <c r="H76" s="95" t="s">
        <v>127</v>
      </c>
      <c r="I76" s="95" t="s">
        <v>127</v>
      </c>
      <c r="J76" s="95" t="s">
        <v>127</v>
      </c>
      <c r="K76" s="95" t="s">
        <v>127</v>
      </c>
      <c r="L76" s="95" t="s">
        <v>127</v>
      </c>
    </row>
    <row r="77" spans="1:12" x14ac:dyDescent="0.25">
      <c r="A77" s="29" t="s">
        <v>92</v>
      </c>
      <c r="B77" s="95">
        <v>13</v>
      </c>
      <c r="C77" s="95">
        <v>0</v>
      </c>
      <c r="D77" s="95">
        <v>0</v>
      </c>
      <c r="E77" s="95">
        <v>0</v>
      </c>
      <c r="F77" s="95">
        <v>8</v>
      </c>
      <c r="G77" s="95">
        <v>0</v>
      </c>
      <c r="H77" s="95">
        <v>34</v>
      </c>
      <c r="I77" s="95">
        <v>0</v>
      </c>
      <c r="J77" s="95">
        <v>34</v>
      </c>
      <c r="K77" s="95">
        <v>13</v>
      </c>
      <c r="L77" s="95">
        <v>0</v>
      </c>
    </row>
    <row r="78" spans="1:12" x14ac:dyDescent="0.25">
      <c r="A78" s="29" t="s">
        <v>93</v>
      </c>
      <c r="B78" s="95">
        <v>1</v>
      </c>
      <c r="C78" s="95">
        <v>1</v>
      </c>
      <c r="D78" s="95">
        <v>1</v>
      </c>
      <c r="E78" s="95">
        <v>0</v>
      </c>
      <c r="F78" s="95">
        <v>33</v>
      </c>
      <c r="G78" s="95">
        <v>0</v>
      </c>
      <c r="H78" s="95">
        <v>17</v>
      </c>
      <c r="I78" s="95">
        <v>0</v>
      </c>
      <c r="J78" s="95">
        <v>17</v>
      </c>
      <c r="K78" s="95">
        <v>12</v>
      </c>
      <c r="L78" s="95">
        <v>0</v>
      </c>
    </row>
    <row r="79" spans="1:12" x14ac:dyDescent="0.25">
      <c r="A79" s="29" t="s">
        <v>94</v>
      </c>
      <c r="B79" s="95">
        <v>9</v>
      </c>
      <c r="C79" s="95" t="s">
        <v>128</v>
      </c>
      <c r="D79" s="95">
        <v>1</v>
      </c>
      <c r="E79" s="95" t="s">
        <v>128</v>
      </c>
      <c r="F79" s="95">
        <v>37</v>
      </c>
      <c r="G79" s="95">
        <v>2</v>
      </c>
      <c r="H79" s="95">
        <v>70</v>
      </c>
      <c r="I79" s="95" t="s">
        <v>128</v>
      </c>
      <c r="J79" s="95" t="s">
        <v>127</v>
      </c>
      <c r="K79" s="95">
        <v>65</v>
      </c>
      <c r="L79" s="95">
        <v>2</v>
      </c>
    </row>
    <row r="80" spans="1:12" x14ac:dyDescent="0.25">
      <c r="A80" s="29" t="s">
        <v>95</v>
      </c>
      <c r="B80" s="95">
        <v>46</v>
      </c>
      <c r="C80" s="95">
        <v>1</v>
      </c>
      <c r="D80" s="95">
        <v>3</v>
      </c>
      <c r="E80" s="95">
        <v>6</v>
      </c>
      <c r="F80" s="95">
        <v>11</v>
      </c>
      <c r="G80" s="95">
        <v>7</v>
      </c>
      <c r="H80" s="95">
        <v>12</v>
      </c>
      <c r="I80" s="95">
        <v>14</v>
      </c>
      <c r="J80" s="95">
        <v>26</v>
      </c>
      <c r="K80" s="95">
        <v>10</v>
      </c>
      <c r="L80" s="95">
        <v>3</v>
      </c>
    </row>
    <row r="81" spans="1:12" x14ac:dyDescent="0.25">
      <c r="A81" s="29" t="s">
        <v>96</v>
      </c>
      <c r="B81" s="95">
        <v>115</v>
      </c>
      <c r="C81" s="95">
        <v>7</v>
      </c>
      <c r="D81" s="95">
        <v>11</v>
      </c>
      <c r="E81" s="95">
        <v>2</v>
      </c>
      <c r="F81" s="95">
        <v>69</v>
      </c>
      <c r="G81" s="95">
        <v>4</v>
      </c>
      <c r="H81" s="95">
        <v>94</v>
      </c>
      <c r="I81" s="95">
        <v>27</v>
      </c>
      <c r="J81" s="95">
        <v>121</v>
      </c>
      <c r="K81" s="95">
        <v>159</v>
      </c>
      <c r="L81" s="95">
        <v>6</v>
      </c>
    </row>
    <row r="82" spans="1:12" x14ac:dyDescent="0.25">
      <c r="A82" s="29" t="s">
        <v>97</v>
      </c>
      <c r="B82" s="100">
        <v>0</v>
      </c>
      <c r="C82" s="100">
        <v>0.98787878787878791</v>
      </c>
      <c r="D82" s="100">
        <v>0.98787878787878791</v>
      </c>
      <c r="E82" s="100">
        <v>1.9757575757575758</v>
      </c>
      <c r="F82" s="100">
        <v>27.66060606060606</v>
      </c>
      <c r="G82" s="100">
        <v>0.98787878787878791</v>
      </c>
      <c r="H82" s="100">
        <v>144.23030303030305</v>
      </c>
      <c r="I82" s="100">
        <v>11.854545454545454</v>
      </c>
      <c r="J82" s="100">
        <v>156.08484848484849</v>
      </c>
      <c r="K82" s="100">
        <v>25.684848484848484</v>
      </c>
      <c r="L82" s="100">
        <v>2.9636363636363634</v>
      </c>
    </row>
    <row r="83" spans="1:12" x14ac:dyDescent="0.25">
      <c r="A83" s="29" t="s">
        <v>98</v>
      </c>
      <c r="B83" s="95">
        <v>71</v>
      </c>
      <c r="C83" s="95">
        <v>0</v>
      </c>
      <c r="D83" s="95">
        <v>0</v>
      </c>
      <c r="E83" s="95">
        <v>0</v>
      </c>
      <c r="F83" s="95">
        <v>40</v>
      </c>
      <c r="G83" s="95">
        <v>0</v>
      </c>
      <c r="H83" s="95">
        <v>61</v>
      </c>
      <c r="I83" s="95">
        <v>0</v>
      </c>
      <c r="J83" s="95">
        <v>61</v>
      </c>
      <c r="K83" s="95">
        <v>54</v>
      </c>
      <c r="L83" s="95">
        <v>13</v>
      </c>
    </row>
    <row r="84" spans="1:12" x14ac:dyDescent="0.25">
      <c r="A84" s="29" t="s">
        <v>99</v>
      </c>
      <c r="B84" s="95">
        <v>86</v>
      </c>
      <c r="C84" s="95">
        <v>5</v>
      </c>
      <c r="D84" s="95">
        <v>0</v>
      </c>
      <c r="E84" s="95">
        <v>4</v>
      </c>
      <c r="F84" s="95">
        <v>35</v>
      </c>
      <c r="G84" s="95">
        <v>1</v>
      </c>
      <c r="H84" s="95">
        <v>53</v>
      </c>
      <c r="I84" s="95" t="s">
        <v>128</v>
      </c>
      <c r="J84" s="95" t="s">
        <v>127</v>
      </c>
      <c r="K84" s="95">
        <v>56</v>
      </c>
      <c r="L84" s="95">
        <v>0</v>
      </c>
    </row>
    <row r="85" spans="1:12" x14ac:dyDescent="0.25">
      <c r="A85" s="29" t="s">
        <v>100</v>
      </c>
      <c r="B85" s="100">
        <v>7.583333333333333</v>
      </c>
      <c r="C85" s="100">
        <v>2.1666666666666665</v>
      </c>
      <c r="D85" s="100">
        <v>0</v>
      </c>
      <c r="E85" s="100">
        <v>1.0833333333333333</v>
      </c>
      <c r="F85" s="100">
        <v>80.166666666666671</v>
      </c>
      <c r="G85" s="100">
        <v>2.1666666666666665</v>
      </c>
      <c r="H85" s="100">
        <v>59.583333333333329</v>
      </c>
      <c r="I85" s="100">
        <v>5.4166666666666661</v>
      </c>
      <c r="J85" s="100">
        <v>65</v>
      </c>
      <c r="K85" s="100">
        <v>82.333333333333329</v>
      </c>
      <c r="L85" s="100">
        <v>19.5</v>
      </c>
    </row>
    <row r="86" spans="1:12" x14ac:dyDescent="0.25">
      <c r="A86" s="29" t="s">
        <v>101</v>
      </c>
      <c r="B86" s="95">
        <v>11</v>
      </c>
      <c r="C86" s="95">
        <v>0</v>
      </c>
      <c r="D86" s="95">
        <v>0</v>
      </c>
      <c r="E86" s="95">
        <v>1</v>
      </c>
      <c r="F86" s="95">
        <v>80</v>
      </c>
      <c r="G86" s="95">
        <v>0</v>
      </c>
      <c r="H86" s="95">
        <v>133</v>
      </c>
      <c r="I86" s="95">
        <v>29</v>
      </c>
      <c r="J86" s="95">
        <v>162</v>
      </c>
      <c r="K86" s="95">
        <v>116</v>
      </c>
      <c r="L86" s="95">
        <v>5</v>
      </c>
    </row>
    <row r="87" spans="1:12" x14ac:dyDescent="0.25">
      <c r="A87" s="29" t="s">
        <v>102</v>
      </c>
      <c r="B87" s="100">
        <v>13.22429906542056</v>
      </c>
      <c r="C87" s="100">
        <v>0</v>
      </c>
      <c r="D87" s="100">
        <v>0</v>
      </c>
      <c r="E87" s="100">
        <v>2.6448598130841119</v>
      </c>
      <c r="F87" s="100">
        <v>58.186915887850468</v>
      </c>
      <c r="G87" s="100">
        <v>0</v>
      </c>
      <c r="H87" s="100">
        <v>161.33644859813083</v>
      </c>
      <c r="I87" s="100">
        <v>5.2897196261682238</v>
      </c>
      <c r="J87" s="100">
        <v>166.62616822429905</v>
      </c>
      <c r="K87" s="100">
        <v>42.31775700934579</v>
      </c>
      <c r="L87" s="100">
        <v>0</v>
      </c>
    </row>
    <row r="88" spans="1:12" x14ac:dyDescent="0.25">
      <c r="A88" s="29" t="s">
        <v>103</v>
      </c>
      <c r="B88" s="95">
        <v>0</v>
      </c>
      <c r="C88" s="95">
        <v>0</v>
      </c>
      <c r="D88" s="95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</row>
    <row r="89" spans="1:12" x14ac:dyDescent="0.25">
      <c r="A89" s="29" t="s">
        <v>104</v>
      </c>
      <c r="B89" s="95">
        <v>0</v>
      </c>
      <c r="C89" s="95">
        <v>3</v>
      </c>
      <c r="D89" s="95">
        <v>0</v>
      </c>
      <c r="E89" s="95">
        <v>0</v>
      </c>
      <c r="F89" s="95">
        <v>28</v>
      </c>
      <c r="G89" s="95">
        <v>0</v>
      </c>
      <c r="H89" s="95">
        <v>41</v>
      </c>
      <c r="I89" s="95">
        <v>0</v>
      </c>
      <c r="J89" s="95">
        <v>41</v>
      </c>
      <c r="K89" s="95">
        <v>7</v>
      </c>
      <c r="L89" s="95">
        <v>0</v>
      </c>
    </row>
    <row r="90" spans="1:12" x14ac:dyDescent="0.25">
      <c r="A90" s="29" t="s">
        <v>105</v>
      </c>
      <c r="B90" s="95" t="s">
        <v>127</v>
      </c>
      <c r="C90" s="95">
        <v>4</v>
      </c>
      <c r="D90" s="95">
        <v>5</v>
      </c>
      <c r="E90" s="95" t="s">
        <v>127</v>
      </c>
      <c r="F90" s="95">
        <v>64</v>
      </c>
      <c r="G90" s="95" t="s">
        <v>127</v>
      </c>
      <c r="H90" s="95">
        <v>96</v>
      </c>
      <c r="I90" s="95" t="s">
        <v>127</v>
      </c>
      <c r="J90" s="95" t="s">
        <v>127</v>
      </c>
      <c r="K90" s="95" t="s">
        <v>127</v>
      </c>
      <c r="L90" s="95" t="s">
        <v>127</v>
      </c>
    </row>
    <row r="91" spans="1:12" x14ac:dyDescent="0.25">
      <c r="A91" s="29" t="s">
        <v>106</v>
      </c>
      <c r="B91" s="95">
        <v>0</v>
      </c>
      <c r="C91" s="95">
        <v>0</v>
      </c>
      <c r="D91" s="95">
        <v>0</v>
      </c>
      <c r="E91" s="95">
        <v>0</v>
      </c>
      <c r="F91" s="95">
        <v>12</v>
      </c>
      <c r="G91" s="95">
        <v>0</v>
      </c>
      <c r="H91" s="95">
        <v>43</v>
      </c>
      <c r="I91" s="95">
        <v>0</v>
      </c>
      <c r="J91" s="95">
        <v>43</v>
      </c>
      <c r="K91" s="95">
        <v>60</v>
      </c>
      <c r="L91" s="95">
        <v>1</v>
      </c>
    </row>
    <row r="92" spans="1:12" x14ac:dyDescent="0.25">
      <c r="A92" s="29" t="s">
        <v>107</v>
      </c>
      <c r="B92" s="95">
        <v>2</v>
      </c>
      <c r="C92" s="95">
        <v>0</v>
      </c>
      <c r="D92" s="95">
        <v>0</v>
      </c>
      <c r="E92" s="95">
        <v>0</v>
      </c>
      <c r="F92" s="95">
        <v>0</v>
      </c>
      <c r="G92" s="95">
        <v>1</v>
      </c>
      <c r="H92" s="95">
        <v>1</v>
      </c>
      <c r="I92" s="95">
        <v>0</v>
      </c>
      <c r="J92" s="95">
        <v>1</v>
      </c>
      <c r="K92" s="95">
        <v>0</v>
      </c>
      <c r="L92" s="95">
        <v>0</v>
      </c>
    </row>
    <row r="93" spans="1:12" x14ac:dyDescent="0.25">
      <c r="A93" s="29" t="s">
        <v>108</v>
      </c>
      <c r="B93" s="95">
        <v>24</v>
      </c>
      <c r="C93" s="95">
        <v>1</v>
      </c>
      <c r="D93" s="95">
        <v>0</v>
      </c>
      <c r="E93" s="95">
        <v>2</v>
      </c>
      <c r="F93" s="95">
        <v>37</v>
      </c>
      <c r="G93" s="95">
        <v>0</v>
      </c>
      <c r="H93" s="95">
        <v>52</v>
      </c>
      <c r="I93" s="95">
        <v>7</v>
      </c>
      <c r="J93" s="95">
        <v>59</v>
      </c>
      <c r="K93" s="95">
        <v>66</v>
      </c>
      <c r="L93" s="95">
        <v>17</v>
      </c>
    </row>
    <row r="94" spans="1:12" x14ac:dyDescent="0.25">
      <c r="A94" s="29" t="s">
        <v>109</v>
      </c>
      <c r="B94" s="95">
        <v>12</v>
      </c>
      <c r="C94" s="95">
        <v>1</v>
      </c>
      <c r="D94" s="95">
        <v>1</v>
      </c>
      <c r="E94" s="95">
        <v>0</v>
      </c>
      <c r="F94" s="95">
        <v>1</v>
      </c>
      <c r="G94" s="95">
        <v>1</v>
      </c>
      <c r="H94" s="95">
        <v>8</v>
      </c>
      <c r="I94" s="95">
        <v>1</v>
      </c>
      <c r="J94" s="95">
        <v>9</v>
      </c>
      <c r="K94" s="95">
        <v>3</v>
      </c>
      <c r="L94" s="95">
        <v>5</v>
      </c>
    </row>
    <row r="95" spans="1:12" x14ac:dyDescent="0.25">
      <c r="A95" s="29" t="s">
        <v>110</v>
      </c>
      <c r="B95" s="95">
        <v>29</v>
      </c>
      <c r="C95" s="95">
        <v>1</v>
      </c>
      <c r="D95" s="95">
        <v>2</v>
      </c>
      <c r="E95" s="95">
        <v>0</v>
      </c>
      <c r="F95" s="95">
        <v>47</v>
      </c>
      <c r="G95" s="95">
        <v>0</v>
      </c>
      <c r="H95" s="95">
        <v>41</v>
      </c>
      <c r="I95" s="95">
        <v>0</v>
      </c>
      <c r="J95" s="95">
        <v>41</v>
      </c>
      <c r="K95" s="95">
        <v>30</v>
      </c>
      <c r="L95" s="95">
        <v>1</v>
      </c>
    </row>
    <row r="96" spans="1:12" x14ac:dyDescent="0.25">
      <c r="A96" s="29" t="s">
        <v>111</v>
      </c>
      <c r="B96" s="95">
        <v>17</v>
      </c>
      <c r="C96" s="95">
        <v>3</v>
      </c>
      <c r="D96" s="95">
        <v>0</v>
      </c>
      <c r="E96" s="95">
        <v>2</v>
      </c>
      <c r="F96" s="95">
        <v>11</v>
      </c>
      <c r="G96" s="95">
        <v>0</v>
      </c>
      <c r="H96" s="95">
        <v>58</v>
      </c>
      <c r="I96" s="95">
        <v>12</v>
      </c>
      <c r="J96" s="95">
        <v>70</v>
      </c>
      <c r="K96" s="95">
        <v>65</v>
      </c>
      <c r="L96" s="95">
        <v>12</v>
      </c>
    </row>
    <row r="97" spans="1:12" x14ac:dyDescent="0.25">
      <c r="A97" s="29" t="s">
        <v>112</v>
      </c>
      <c r="B97" s="95">
        <v>15</v>
      </c>
      <c r="C97" s="95">
        <v>1</v>
      </c>
      <c r="D97" s="95">
        <v>0</v>
      </c>
      <c r="E97" s="95">
        <v>0</v>
      </c>
      <c r="F97" s="95">
        <v>10</v>
      </c>
      <c r="G97" s="95">
        <v>0</v>
      </c>
      <c r="H97" s="95">
        <v>22</v>
      </c>
      <c r="I97" s="95">
        <v>7</v>
      </c>
      <c r="J97" s="95">
        <v>29</v>
      </c>
      <c r="K97" s="95">
        <v>11</v>
      </c>
      <c r="L97" s="95">
        <v>3</v>
      </c>
    </row>
    <row r="98" spans="1:12" x14ac:dyDescent="0.25">
      <c r="A98" s="29" t="s">
        <v>113</v>
      </c>
      <c r="B98" s="100">
        <v>11.723684210526317</v>
      </c>
      <c r="C98" s="100" t="s">
        <v>127</v>
      </c>
      <c r="D98" s="100" t="s">
        <v>127</v>
      </c>
      <c r="E98" s="100" t="s">
        <v>127</v>
      </c>
      <c r="F98" s="100">
        <v>15.986842105263158</v>
      </c>
      <c r="G98" s="100" t="s">
        <v>127</v>
      </c>
      <c r="H98" s="100">
        <v>39.434210526315788</v>
      </c>
      <c r="I98" s="100">
        <v>4.2631578947368416</v>
      </c>
      <c r="J98" s="100">
        <v>43.69736842105263</v>
      </c>
      <c r="K98" s="100">
        <v>9.5921052631578938</v>
      </c>
      <c r="L98" s="100" t="s">
        <v>127</v>
      </c>
    </row>
    <row r="99" spans="1:12" x14ac:dyDescent="0.25">
      <c r="A99" s="29" t="s">
        <v>114</v>
      </c>
      <c r="B99" s="95">
        <v>139</v>
      </c>
      <c r="C99" s="95">
        <v>3</v>
      </c>
      <c r="D99" s="95">
        <v>0</v>
      </c>
      <c r="E99" s="95">
        <v>0</v>
      </c>
      <c r="F99" s="95">
        <v>23</v>
      </c>
      <c r="G99" s="95">
        <v>0</v>
      </c>
      <c r="H99" s="95">
        <v>64</v>
      </c>
      <c r="I99" s="95">
        <v>27</v>
      </c>
      <c r="J99" s="95">
        <v>91</v>
      </c>
      <c r="K99" s="95">
        <v>68</v>
      </c>
      <c r="L99" s="95">
        <v>4</v>
      </c>
    </row>
    <row r="100" spans="1:12" x14ac:dyDescent="0.25">
      <c r="A100" s="29" t="s">
        <v>115</v>
      </c>
      <c r="B100" s="100">
        <v>0</v>
      </c>
      <c r="C100" s="100">
        <v>0</v>
      </c>
      <c r="D100" s="100">
        <v>0</v>
      </c>
      <c r="E100" s="100">
        <v>0</v>
      </c>
      <c r="F100" s="100">
        <v>12.465116279069766</v>
      </c>
      <c r="G100" s="100">
        <v>0</v>
      </c>
      <c r="H100" s="100">
        <v>49.860465116279066</v>
      </c>
      <c r="I100" s="100">
        <v>0</v>
      </c>
      <c r="J100" s="100">
        <v>49.860465116279066</v>
      </c>
      <c r="K100" s="100">
        <v>4.6744186046511631</v>
      </c>
      <c r="L100" s="100">
        <v>0</v>
      </c>
    </row>
    <row r="101" spans="1:12" x14ac:dyDescent="0.25">
      <c r="A101" s="29" t="s">
        <v>116</v>
      </c>
      <c r="B101" s="95">
        <v>0</v>
      </c>
      <c r="C101" s="95">
        <v>0</v>
      </c>
      <c r="D101" s="95">
        <v>0</v>
      </c>
      <c r="E101" s="95">
        <v>0</v>
      </c>
      <c r="F101" s="95">
        <v>1</v>
      </c>
      <c r="G101" s="95">
        <v>0</v>
      </c>
      <c r="H101" s="95">
        <v>4</v>
      </c>
      <c r="I101" s="95">
        <v>2</v>
      </c>
      <c r="J101" s="95">
        <v>6</v>
      </c>
      <c r="K101" s="95">
        <v>0</v>
      </c>
      <c r="L101" s="95">
        <v>0</v>
      </c>
    </row>
    <row r="102" spans="1:12" x14ac:dyDescent="0.25">
      <c r="A102" s="29" t="s">
        <v>117</v>
      </c>
      <c r="B102" s="95">
        <v>4</v>
      </c>
      <c r="C102" s="95">
        <v>1</v>
      </c>
      <c r="D102" s="95">
        <v>1</v>
      </c>
      <c r="E102" s="95">
        <v>0</v>
      </c>
      <c r="F102" s="95">
        <v>20</v>
      </c>
      <c r="G102" s="95">
        <v>0</v>
      </c>
      <c r="H102" s="95">
        <v>46</v>
      </c>
      <c r="I102" s="95">
        <v>6</v>
      </c>
      <c r="J102" s="95">
        <v>52</v>
      </c>
      <c r="K102" s="95">
        <v>32</v>
      </c>
      <c r="L102" s="95">
        <v>2</v>
      </c>
    </row>
    <row r="103" spans="1:12" x14ac:dyDescent="0.25">
      <c r="A103" s="29" t="s">
        <v>118</v>
      </c>
      <c r="B103" s="95">
        <v>41</v>
      </c>
      <c r="C103" s="95">
        <v>1</v>
      </c>
      <c r="D103" s="95">
        <v>1</v>
      </c>
      <c r="E103" s="95">
        <v>1</v>
      </c>
      <c r="F103" s="95">
        <v>27</v>
      </c>
      <c r="G103" s="95" t="s">
        <v>128</v>
      </c>
      <c r="H103" s="95">
        <v>40</v>
      </c>
      <c r="I103" s="95">
        <v>8</v>
      </c>
      <c r="J103" s="95">
        <v>48</v>
      </c>
      <c r="K103" s="95">
        <v>48</v>
      </c>
      <c r="L103" s="95">
        <v>0</v>
      </c>
    </row>
    <row r="104" spans="1:12" x14ac:dyDescent="0.25">
      <c r="A104" s="29" t="s">
        <v>119</v>
      </c>
      <c r="B104" s="95">
        <v>126</v>
      </c>
      <c r="C104" s="95">
        <v>0</v>
      </c>
      <c r="D104" s="95">
        <v>0</v>
      </c>
      <c r="E104" s="95">
        <v>0</v>
      </c>
      <c r="F104" s="95">
        <v>30</v>
      </c>
      <c r="G104" s="95">
        <v>0</v>
      </c>
      <c r="H104" s="95">
        <v>82</v>
      </c>
      <c r="I104" s="95">
        <v>0</v>
      </c>
      <c r="J104" s="95">
        <v>82</v>
      </c>
      <c r="K104" s="95">
        <v>177</v>
      </c>
      <c r="L104" s="95">
        <v>17</v>
      </c>
    </row>
    <row r="105" spans="1:12" x14ac:dyDescent="0.25">
      <c r="A105" s="29" t="s">
        <v>120</v>
      </c>
      <c r="B105" s="95">
        <v>2</v>
      </c>
      <c r="C105" s="95">
        <v>6</v>
      </c>
      <c r="D105" s="95">
        <v>0</v>
      </c>
      <c r="E105" s="95">
        <v>2</v>
      </c>
      <c r="F105" s="95">
        <v>35</v>
      </c>
      <c r="G105" s="95">
        <v>0</v>
      </c>
      <c r="H105" s="95">
        <v>60</v>
      </c>
      <c r="I105" s="95">
        <v>14</v>
      </c>
      <c r="J105" s="95">
        <v>74</v>
      </c>
      <c r="K105" s="95">
        <v>145</v>
      </c>
      <c r="L105" s="95">
        <v>0</v>
      </c>
    </row>
    <row r="106" spans="1:12" x14ac:dyDescent="0.25">
      <c r="A106" s="27" t="s">
        <v>121</v>
      </c>
      <c r="B106" s="96">
        <v>0</v>
      </c>
      <c r="C106" s="96">
        <v>0</v>
      </c>
      <c r="D106" s="96">
        <v>0</v>
      </c>
      <c r="E106" s="96">
        <v>0</v>
      </c>
      <c r="F106" s="96">
        <v>0</v>
      </c>
      <c r="G106" s="96">
        <v>0</v>
      </c>
      <c r="H106" s="96">
        <v>0</v>
      </c>
      <c r="I106" s="96">
        <v>0</v>
      </c>
      <c r="J106" s="96">
        <v>0</v>
      </c>
      <c r="K106" s="96">
        <v>0</v>
      </c>
      <c r="L106" s="96">
        <v>0</v>
      </c>
    </row>
    <row r="107" spans="1:12" x14ac:dyDescent="0.25">
      <c r="A107" s="30" t="s">
        <v>122</v>
      </c>
      <c r="B107" s="100">
        <v>11.950617284222222</v>
      </c>
      <c r="C107" s="100">
        <v>1.1950617284222222</v>
      </c>
      <c r="D107" s="100">
        <v>0.59753086421111112</v>
      </c>
      <c r="E107" s="100">
        <v>0</v>
      </c>
      <c r="F107" s="100">
        <v>3.585185185266667</v>
      </c>
      <c r="G107" s="100">
        <v>1.1950617284222222</v>
      </c>
      <c r="H107" s="100">
        <v>6.5728395063222225</v>
      </c>
      <c r="I107" s="100" t="s">
        <v>127</v>
      </c>
      <c r="J107" s="100">
        <v>6.5728395063222225</v>
      </c>
      <c r="K107" s="100">
        <v>7.1703703705333339</v>
      </c>
      <c r="L107" s="100">
        <v>0</v>
      </c>
    </row>
    <row r="108" spans="1:12" x14ac:dyDescent="0.25">
      <c r="A108" s="30" t="s">
        <v>123</v>
      </c>
      <c r="B108" s="95">
        <v>0</v>
      </c>
      <c r="C108" s="95">
        <v>0</v>
      </c>
      <c r="D108" s="95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</row>
    <row r="109" spans="1:12" x14ac:dyDescent="0.25">
      <c r="A109" s="31" t="s">
        <v>124</v>
      </c>
      <c r="B109" s="97">
        <v>3</v>
      </c>
      <c r="C109" s="97">
        <v>0</v>
      </c>
      <c r="D109" s="97">
        <v>0</v>
      </c>
      <c r="E109" s="97">
        <v>0</v>
      </c>
      <c r="F109" s="97">
        <v>1</v>
      </c>
      <c r="G109" s="97">
        <v>0</v>
      </c>
      <c r="H109" s="97">
        <v>4</v>
      </c>
      <c r="I109" s="97">
        <v>0</v>
      </c>
      <c r="J109" s="97">
        <v>4</v>
      </c>
      <c r="K109" s="97">
        <v>1</v>
      </c>
      <c r="L109" s="97">
        <v>2</v>
      </c>
    </row>
    <row r="113" spans="1:1" s="134" customFormat="1" x14ac:dyDescent="0.25">
      <c r="A113" s="137"/>
    </row>
    <row r="114" spans="1:1" s="134" customFormat="1" x14ac:dyDescent="0.25">
      <c r="A114" s="137"/>
    </row>
  </sheetData>
  <hyperlinks>
    <hyperlink ref="I1" location="Sommaire!A1" display="Retour sommair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E5ECE"/>
  </sheetPr>
  <dimension ref="A1:F114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8" sqref="F8"/>
    </sheetView>
  </sheetViews>
  <sheetFormatPr baseColWidth="10" defaultRowHeight="15" x14ac:dyDescent="0.25"/>
  <cols>
    <col min="1" max="1" width="22.42578125" style="4" customWidth="1"/>
    <col min="2" max="3" width="17.7109375" style="4" customWidth="1"/>
    <col min="4" max="4" width="16.85546875" style="4" customWidth="1"/>
    <col min="5" max="5" width="17.28515625" style="4" customWidth="1"/>
    <col min="6" max="6" width="15.140625" style="4" bestFit="1" customWidth="1"/>
    <col min="7" max="16384" width="11.42578125" style="4"/>
  </cols>
  <sheetData>
    <row r="1" spans="1:6" x14ac:dyDescent="0.25">
      <c r="A1" s="8" t="s">
        <v>151</v>
      </c>
      <c r="F1" s="3" t="s">
        <v>209</v>
      </c>
    </row>
    <row r="2" spans="1:6" x14ac:dyDescent="0.25">
      <c r="A2" s="18" t="s">
        <v>125</v>
      </c>
    </row>
    <row r="3" spans="1:6" x14ac:dyDescent="0.25">
      <c r="A3" s="9" t="s">
        <v>301</v>
      </c>
    </row>
    <row r="4" spans="1:6" s="138" customFormat="1" x14ac:dyDescent="0.25">
      <c r="A4" s="139" t="s">
        <v>126</v>
      </c>
    </row>
    <row r="5" spans="1:6" x14ac:dyDescent="0.25">
      <c r="A5" s="21"/>
    </row>
    <row r="6" spans="1:6" x14ac:dyDescent="0.25">
      <c r="A6" s="10"/>
    </row>
    <row r="8" spans="1:6" ht="46.5" customHeight="1" x14ac:dyDescent="0.25">
      <c r="A8" s="32" t="s">
        <v>17</v>
      </c>
      <c r="B8" s="33" t="s">
        <v>152</v>
      </c>
      <c r="C8" s="33" t="s">
        <v>153</v>
      </c>
      <c r="D8" s="33" t="s">
        <v>154</v>
      </c>
      <c r="E8" s="33" t="s">
        <v>155</v>
      </c>
      <c r="F8" s="170" t="s">
        <v>339</v>
      </c>
    </row>
    <row r="9" spans="1:6" x14ac:dyDescent="0.25">
      <c r="A9" s="28" t="s">
        <v>24</v>
      </c>
      <c r="B9" s="168" t="s">
        <v>127</v>
      </c>
      <c r="C9" s="168" t="s">
        <v>127</v>
      </c>
      <c r="D9" s="168" t="s">
        <v>127</v>
      </c>
      <c r="E9" s="168" t="s">
        <v>127</v>
      </c>
      <c r="F9" s="79">
        <v>170</v>
      </c>
    </row>
    <row r="10" spans="1:6" x14ac:dyDescent="0.25">
      <c r="A10" s="29" t="s">
        <v>25</v>
      </c>
      <c r="B10" s="164">
        <v>81.603424965857343</v>
      </c>
      <c r="C10" s="164">
        <v>0</v>
      </c>
      <c r="D10" s="164">
        <v>35.152244600677008</v>
      </c>
      <c r="E10" s="164">
        <v>0</v>
      </c>
      <c r="F10" s="80">
        <v>116.75566956653435</v>
      </c>
    </row>
    <row r="11" spans="1:6" x14ac:dyDescent="0.25">
      <c r="A11" s="29" t="s">
        <v>26</v>
      </c>
      <c r="B11" s="164">
        <v>96.260869565217391</v>
      </c>
      <c r="C11" s="164">
        <v>64.173913043478251</v>
      </c>
      <c r="D11" s="164">
        <v>8.9130434782608692</v>
      </c>
      <c r="E11" s="164">
        <v>35.652173913043477</v>
      </c>
      <c r="F11" s="80">
        <v>205</v>
      </c>
    </row>
    <row r="12" spans="1:6" x14ac:dyDescent="0.25">
      <c r="A12" s="29" t="s">
        <v>27</v>
      </c>
      <c r="B12" s="164">
        <v>16</v>
      </c>
      <c r="C12" s="164">
        <v>16</v>
      </c>
      <c r="D12" s="164">
        <v>2</v>
      </c>
      <c r="E12" s="164">
        <v>3</v>
      </c>
      <c r="F12" s="80">
        <v>37</v>
      </c>
    </row>
    <row r="13" spans="1:6" x14ac:dyDescent="0.25">
      <c r="A13" s="29" t="s">
        <v>28</v>
      </c>
      <c r="B13" s="164">
        <v>23</v>
      </c>
      <c r="C13" s="164">
        <v>5</v>
      </c>
      <c r="D13" s="164">
        <v>1</v>
      </c>
      <c r="E13" s="164">
        <v>2</v>
      </c>
      <c r="F13" s="80">
        <v>31</v>
      </c>
    </row>
    <row r="14" spans="1:6" x14ac:dyDescent="0.25">
      <c r="A14" s="29" t="s">
        <v>29</v>
      </c>
      <c r="B14" s="164" t="s">
        <v>127</v>
      </c>
      <c r="C14" s="164" t="s">
        <v>127</v>
      </c>
      <c r="D14" s="164" t="s">
        <v>127</v>
      </c>
      <c r="E14" s="164" t="s">
        <v>127</v>
      </c>
      <c r="F14" s="80">
        <v>179</v>
      </c>
    </row>
    <row r="15" spans="1:6" x14ac:dyDescent="0.25">
      <c r="A15" s="29" t="s">
        <v>30</v>
      </c>
      <c r="B15" s="164">
        <v>38.235955056179776</v>
      </c>
      <c r="C15" s="164">
        <v>32.640449438202246</v>
      </c>
      <c r="D15" s="164">
        <v>1.8651685393258426</v>
      </c>
      <c r="E15" s="164">
        <v>10.258426966292134</v>
      </c>
      <c r="F15" s="80">
        <v>83</v>
      </c>
    </row>
    <row r="16" spans="1:6" x14ac:dyDescent="0.25">
      <c r="A16" s="29" t="s">
        <v>31</v>
      </c>
      <c r="B16" s="164">
        <v>32</v>
      </c>
      <c r="C16" s="164">
        <v>22</v>
      </c>
      <c r="D16" s="164">
        <v>2</v>
      </c>
      <c r="E16" s="164">
        <v>11</v>
      </c>
      <c r="F16" s="80">
        <v>67</v>
      </c>
    </row>
    <row r="17" spans="1:6" x14ac:dyDescent="0.25">
      <c r="A17" s="29" t="s">
        <v>32</v>
      </c>
      <c r="B17" s="164">
        <v>2</v>
      </c>
      <c r="C17" s="164">
        <v>0</v>
      </c>
      <c r="D17" s="164">
        <v>0</v>
      </c>
      <c r="E17" s="164">
        <v>0</v>
      </c>
      <c r="F17" s="80">
        <v>2</v>
      </c>
    </row>
    <row r="18" spans="1:6" x14ac:dyDescent="0.25">
      <c r="A18" s="29" t="s">
        <v>33</v>
      </c>
      <c r="B18" s="164">
        <v>27.419354838709676</v>
      </c>
      <c r="C18" s="164">
        <v>2.193548387096774</v>
      </c>
      <c r="D18" s="164">
        <v>2.193548387096774</v>
      </c>
      <c r="E18" s="164">
        <v>2.193548387096774</v>
      </c>
      <c r="F18" s="80">
        <v>34</v>
      </c>
    </row>
    <row r="19" spans="1:6" x14ac:dyDescent="0.25">
      <c r="A19" s="40" t="s">
        <v>34</v>
      </c>
      <c r="B19" s="164">
        <v>173</v>
      </c>
      <c r="C19" s="164">
        <v>55</v>
      </c>
      <c r="D19" s="164">
        <v>11</v>
      </c>
      <c r="E19" s="164">
        <v>28</v>
      </c>
      <c r="F19" s="80">
        <v>267</v>
      </c>
    </row>
    <row r="20" spans="1:6" x14ac:dyDescent="0.25">
      <c r="A20" s="29" t="s">
        <v>35</v>
      </c>
      <c r="B20" s="164">
        <v>22</v>
      </c>
      <c r="C20" s="164">
        <v>40</v>
      </c>
      <c r="D20" s="164">
        <v>3</v>
      </c>
      <c r="E20" s="164">
        <v>21</v>
      </c>
      <c r="F20" s="80">
        <v>86</v>
      </c>
    </row>
    <row r="21" spans="1:6" x14ac:dyDescent="0.25">
      <c r="A21" s="29" t="s">
        <v>36</v>
      </c>
      <c r="B21" s="164">
        <v>142</v>
      </c>
      <c r="C21" s="164">
        <v>58</v>
      </c>
      <c r="D21" s="164">
        <v>5</v>
      </c>
      <c r="E21" s="164">
        <v>12</v>
      </c>
      <c r="F21" s="80">
        <v>217</v>
      </c>
    </row>
    <row r="22" spans="1:6" x14ac:dyDescent="0.25">
      <c r="A22" s="29" t="s">
        <v>37</v>
      </c>
      <c r="B22" s="164">
        <v>129.7294605849527</v>
      </c>
      <c r="C22" s="164">
        <v>71.660082989783405</v>
      </c>
      <c r="D22" s="164">
        <v>8.6486307056635141</v>
      </c>
      <c r="E22" s="164">
        <v>24.710373444752896</v>
      </c>
      <c r="F22" s="80">
        <v>234.74854772515249</v>
      </c>
    </row>
    <row r="23" spans="1:6" x14ac:dyDescent="0.25">
      <c r="A23" s="29" t="s">
        <v>38</v>
      </c>
      <c r="B23" s="164">
        <v>31</v>
      </c>
      <c r="C23" s="164">
        <v>16</v>
      </c>
      <c r="D23" s="164">
        <v>1</v>
      </c>
      <c r="E23" s="164">
        <v>5</v>
      </c>
      <c r="F23" s="80">
        <v>53</v>
      </c>
    </row>
    <row r="24" spans="1:6" x14ac:dyDescent="0.25">
      <c r="A24" s="29" t="s">
        <v>39</v>
      </c>
      <c r="B24" s="164">
        <v>23</v>
      </c>
      <c r="C24" s="164">
        <v>18</v>
      </c>
      <c r="D24" s="164">
        <v>6.28125</v>
      </c>
      <c r="E24" s="164">
        <v>20</v>
      </c>
      <c r="F24" s="80">
        <v>67</v>
      </c>
    </row>
    <row r="25" spans="1:6" x14ac:dyDescent="0.25">
      <c r="A25" s="29" t="s">
        <v>40</v>
      </c>
      <c r="B25" s="164" t="s">
        <v>127</v>
      </c>
      <c r="C25" s="164" t="s">
        <v>127</v>
      </c>
      <c r="D25" s="164" t="s">
        <v>127</v>
      </c>
      <c r="E25" s="164" t="s">
        <v>127</v>
      </c>
      <c r="F25" s="80">
        <v>147</v>
      </c>
    </row>
    <row r="26" spans="1:6" x14ac:dyDescent="0.25">
      <c r="A26" s="29" t="s">
        <v>41</v>
      </c>
      <c r="B26" s="164">
        <v>57</v>
      </c>
      <c r="C26" s="164">
        <v>40</v>
      </c>
      <c r="D26" s="164">
        <v>4</v>
      </c>
      <c r="E26" s="164">
        <v>15</v>
      </c>
      <c r="F26" s="80">
        <v>116</v>
      </c>
    </row>
    <row r="27" spans="1:6" x14ac:dyDescent="0.25">
      <c r="A27" s="29" t="s">
        <v>42</v>
      </c>
      <c r="B27" s="164">
        <v>80</v>
      </c>
      <c r="C27" s="164">
        <v>44</v>
      </c>
      <c r="D27" s="164">
        <v>7</v>
      </c>
      <c r="E27" s="164">
        <v>14</v>
      </c>
      <c r="F27" s="80">
        <v>145</v>
      </c>
    </row>
    <row r="28" spans="1:6" x14ac:dyDescent="0.25">
      <c r="A28" s="40" t="s">
        <v>43</v>
      </c>
      <c r="B28" s="164">
        <v>24</v>
      </c>
      <c r="C28" s="164">
        <v>15</v>
      </c>
      <c r="D28" s="164">
        <v>2</v>
      </c>
      <c r="E28" s="164">
        <v>7</v>
      </c>
      <c r="F28" s="80">
        <v>48</v>
      </c>
    </row>
    <row r="29" spans="1:6" x14ac:dyDescent="0.25">
      <c r="A29" s="29" t="s">
        <v>44</v>
      </c>
      <c r="B29" s="164">
        <v>21</v>
      </c>
      <c r="C29" s="164">
        <v>34</v>
      </c>
      <c r="D29" s="164">
        <v>2</v>
      </c>
      <c r="E29" s="164">
        <v>6</v>
      </c>
      <c r="F29" s="80">
        <v>63</v>
      </c>
    </row>
    <row r="30" spans="1:6" x14ac:dyDescent="0.25">
      <c r="A30" s="29" t="s">
        <v>45</v>
      </c>
      <c r="B30" s="164">
        <v>40</v>
      </c>
      <c r="C30" s="164">
        <v>63</v>
      </c>
      <c r="D30" s="164">
        <v>7</v>
      </c>
      <c r="E30" s="164">
        <v>20</v>
      </c>
      <c r="F30" s="80">
        <v>130</v>
      </c>
    </row>
    <row r="31" spans="1:6" x14ac:dyDescent="0.25">
      <c r="A31" s="29" t="s">
        <v>46</v>
      </c>
      <c r="B31" s="164">
        <v>83</v>
      </c>
      <c r="C31" s="164">
        <v>6</v>
      </c>
      <c r="D31" s="164">
        <v>7</v>
      </c>
      <c r="E31" s="164">
        <v>2</v>
      </c>
      <c r="F31" s="80">
        <v>98</v>
      </c>
    </row>
    <row r="32" spans="1:6" x14ac:dyDescent="0.25">
      <c r="A32" s="29" t="s">
        <v>47</v>
      </c>
      <c r="B32" s="164">
        <v>68.90625</v>
      </c>
      <c r="C32" s="164">
        <v>15.3125</v>
      </c>
      <c r="D32" s="164">
        <v>7.65625</v>
      </c>
      <c r="E32" s="164">
        <v>13.125</v>
      </c>
      <c r="F32" s="80">
        <v>105</v>
      </c>
    </row>
    <row r="33" spans="1:6" x14ac:dyDescent="0.25">
      <c r="A33" s="40" t="s">
        <v>48</v>
      </c>
      <c r="B33" s="164">
        <v>24.606060606060606</v>
      </c>
      <c r="C33" s="164">
        <v>56.242424242424242</v>
      </c>
      <c r="D33" s="164">
        <v>0</v>
      </c>
      <c r="E33" s="164">
        <v>35.151515151515149</v>
      </c>
      <c r="F33" s="80">
        <v>116</v>
      </c>
    </row>
    <row r="34" spans="1:6" x14ac:dyDescent="0.25">
      <c r="A34" s="29" t="s">
        <v>49</v>
      </c>
      <c r="B34" s="164">
        <v>103</v>
      </c>
      <c r="C34" s="164">
        <v>65</v>
      </c>
      <c r="D34" s="164">
        <v>4</v>
      </c>
      <c r="E34" s="164">
        <v>17</v>
      </c>
      <c r="F34" s="80">
        <v>189</v>
      </c>
    </row>
    <row r="35" spans="1:6" x14ac:dyDescent="0.25">
      <c r="A35" s="29" t="s">
        <v>50</v>
      </c>
      <c r="B35" s="164">
        <v>43</v>
      </c>
      <c r="C35" s="164">
        <v>52</v>
      </c>
      <c r="D35" s="164">
        <v>2</v>
      </c>
      <c r="E35" s="164">
        <v>16</v>
      </c>
      <c r="F35" s="80">
        <v>113</v>
      </c>
    </row>
    <row r="36" spans="1:6" x14ac:dyDescent="0.25">
      <c r="A36" s="29" t="s">
        <v>51</v>
      </c>
      <c r="B36" s="164">
        <v>9</v>
      </c>
      <c r="C36" s="164">
        <v>4</v>
      </c>
      <c r="D36" s="164">
        <v>0</v>
      </c>
      <c r="E36" s="164">
        <v>7</v>
      </c>
      <c r="F36" s="80">
        <v>20</v>
      </c>
    </row>
    <row r="37" spans="1:6" x14ac:dyDescent="0.25">
      <c r="A37" s="29" t="s">
        <v>52</v>
      </c>
      <c r="B37" s="164">
        <v>39</v>
      </c>
      <c r="C37" s="164">
        <v>13</v>
      </c>
      <c r="D37" s="164">
        <v>2</v>
      </c>
      <c r="E37" s="164">
        <v>6</v>
      </c>
      <c r="F37" s="80">
        <v>60</v>
      </c>
    </row>
    <row r="38" spans="1:6" x14ac:dyDescent="0.25">
      <c r="A38" s="29" t="s">
        <v>53</v>
      </c>
      <c r="B38" s="164">
        <v>145</v>
      </c>
      <c r="C38" s="164">
        <v>44</v>
      </c>
      <c r="D38" s="164">
        <v>9</v>
      </c>
      <c r="E38" s="164">
        <v>10</v>
      </c>
      <c r="F38" s="80">
        <v>208</v>
      </c>
    </row>
    <row r="39" spans="1:6" x14ac:dyDescent="0.25">
      <c r="A39" s="29" t="s">
        <v>54</v>
      </c>
      <c r="B39" s="164">
        <v>122</v>
      </c>
      <c r="C39" s="164">
        <v>65</v>
      </c>
      <c r="D39" s="164">
        <v>5</v>
      </c>
      <c r="E39" s="164">
        <v>8</v>
      </c>
      <c r="F39" s="80">
        <v>200</v>
      </c>
    </row>
    <row r="40" spans="1:6" x14ac:dyDescent="0.25">
      <c r="A40" s="29" t="s">
        <v>55</v>
      </c>
      <c r="B40" s="164">
        <v>41</v>
      </c>
      <c r="C40" s="164">
        <v>50</v>
      </c>
      <c r="D40" s="164">
        <v>4</v>
      </c>
      <c r="E40" s="164">
        <v>15</v>
      </c>
      <c r="F40" s="80">
        <v>110</v>
      </c>
    </row>
    <row r="41" spans="1:6" x14ac:dyDescent="0.25">
      <c r="A41" s="29" t="s">
        <v>56</v>
      </c>
      <c r="B41" s="164">
        <v>9</v>
      </c>
      <c r="C41" s="164">
        <v>5</v>
      </c>
      <c r="D41" s="164">
        <v>1</v>
      </c>
      <c r="E41" s="164">
        <v>3</v>
      </c>
      <c r="F41" s="80">
        <v>18</v>
      </c>
    </row>
    <row r="42" spans="1:6" x14ac:dyDescent="0.25">
      <c r="A42" s="29" t="s">
        <v>57</v>
      </c>
      <c r="B42" s="164">
        <v>214</v>
      </c>
      <c r="C42" s="164">
        <v>195</v>
      </c>
      <c r="D42" s="164">
        <v>10</v>
      </c>
      <c r="E42" s="164">
        <v>71</v>
      </c>
      <c r="F42" s="80">
        <v>490</v>
      </c>
    </row>
    <row r="43" spans="1:6" x14ac:dyDescent="0.25">
      <c r="A43" s="29" t="s">
        <v>58</v>
      </c>
      <c r="B43" s="164">
        <v>246</v>
      </c>
      <c r="C43" s="164">
        <v>222</v>
      </c>
      <c r="D43" s="164">
        <v>10</v>
      </c>
      <c r="E43" s="164">
        <v>60</v>
      </c>
      <c r="F43" s="80">
        <v>538</v>
      </c>
    </row>
    <row r="44" spans="1:6" x14ac:dyDescent="0.25">
      <c r="A44" s="29" t="s">
        <v>59</v>
      </c>
      <c r="B44" s="164">
        <v>121</v>
      </c>
      <c r="C44" s="164">
        <v>72</v>
      </c>
      <c r="D44" s="164">
        <v>5</v>
      </c>
      <c r="E44" s="164">
        <v>32</v>
      </c>
      <c r="F44" s="80">
        <v>230</v>
      </c>
    </row>
    <row r="45" spans="1:6" x14ac:dyDescent="0.25">
      <c r="A45" s="29" t="s">
        <v>60</v>
      </c>
      <c r="B45" s="164" t="s">
        <v>127</v>
      </c>
      <c r="C45" s="164" t="s">
        <v>127</v>
      </c>
      <c r="D45" s="164" t="s">
        <v>127</v>
      </c>
      <c r="E45" s="164" t="s">
        <v>127</v>
      </c>
      <c r="F45" s="80">
        <v>9</v>
      </c>
    </row>
    <row r="46" spans="1:6" x14ac:dyDescent="0.25">
      <c r="A46" s="29" t="s">
        <v>61</v>
      </c>
      <c r="B46" s="164">
        <v>7</v>
      </c>
      <c r="C46" s="164">
        <v>45</v>
      </c>
      <c r="D46" s="164">
        <v>28</v>
      </c>
      <c r="E46" s="164">
        <v>3</v>
      </c>
      <c r="F46" s="80">
        <v>83</v>
      </c>
    </row>
    <row r="47" spans="1:6" x14ac:dyDescent="0.25">
      <c r="A47" s="29" t="s">
        <v>62</v>
      </c>
      <c r="B47" s="164" t="s">
        <v>128</v>
      </c>
      <c r="C47" s="164" t="s">
        <v>128</v>
      </c>
      <c r="D47" s="164" t="s">
        <v>128</v>
      </c>
      <c r="E47" s="164" t="s">
        <v>128</v>
      </c>
      <c r="F47" s="80">
        <v>97</v>
      </c>
    </row>
    <row r="48" spans="1:6" x14ac:dyDescent="0.25">
      <c r="A48" s="29" t="s">
        <v>63</v>
      </c>
      <c r="B48" s="164">
        <v>37</v>
      </c>
      <c r="C48" s="164">
        <v>16</v>
      </c>
      <c r="D48" s="164">
        <v>1</v>
      </c>
      <c r="E48" s="164">
        <v>5</v>
      </c>
      <c r="F48" s="80">
        <v>59</v>
      </c>
    </row>
    <row r="49" spans="1:6" x14ac:dyDescent="0.25">
      <c r="A49" s="29" t="s">
        <v>64</v>
      </c>
      <c r="B49" s="164">
        <v>30</v>
      </c>
      <c r="C49" s="164">
        <v>18</v>
      </c>
      <c r="D49" s="164">
        <v>29</v>
      </c>
      <c r="E49" s="164">
        <v>14</v>
      </c>
      <c r="F49" s="80">
        <v>91</v>
      </c>
    </row>
    <row r="50" spans="1:6" x14ac:dyDescent="0.25">
      <c r="A50" s="29" t="s">
        <v>65</v>
      </c>
      <c r="B50" s="164">
        <v>30</v>
      </c>
      <c r="C50" s="164">
        <v>21</v>
      </c>
      <c r="D50" s="164">
        <v>2</v>
      </c>
      <c r="E50" s="164">
        <v>11</v>
      </c>
      <c r="F50" s="80">
        <v>64</v>
      </c>
    </row>
    <row r="51" spans="1:6" x14ac:dyDescent="0.25">
      <c r="A51" s="29" t="s">
        <v>66</v>
      </c>
      <c r="B51" s="164" t="s">
        <v>127</v>
      </c>
      <c r="C51" s="164" t="s">
        <v>127</v>
      </c>
      <c r="D51" s="164" t="s">
        <v>127</v>
      </c>
      <c r="E51" s="164" t="s">
        <v>127</v>
      </c>
      <c r="F51" s="80">
        <v>163</v>
      </c>
    </row>
    <row r="52" spans="1:6" x14ac:dyDescent="0.25">
      <c r="A52" s="29" t="s">
        <v>67</v>
      </c>
      <c r="B52" s="164">
        <v>8</v>
      </c>
      <c r="C52" s="164">
        <v>6</v>
      </c>
      <c r="D52" s="164">
        <v>1</v>
      </c>
      <c r="E52" s="164">
        <v>2</v>
      </c>
      <c r="F52" s="80">
        <v>17</v>
      </c>
    </row>
    <row r="53" spans="1:6" x14ac:dyDescent="0.25">
      <c r="A53" s="29" t="s">
        <v>68</v>
      </c>
      <c r="B53" s="164">
        <v>58</v>
      </c>
      <c r="C53" s="164">
        <v>35</v>
      </c>
      <c r="D53" s="164">
        <v>9</v>
      </c>
      <c r="E53" s="164">
        <v>12</v>
      </c>
      <c r="F53" s="80">
        <v>114</v>
      </c>
    </row>
    <row r="54" spans="1:6" x14ac:dyDescent="0.25">
      <c r="A54" s="29" t="s">
        <v>69</v>
      </c>
      <c r="B54" s="164">
        <v>54</v>
      </c>
      <c r="C54" s="164">
        <v>36</v>
      </c>
      <c r="D54" s="164">
        <v>5</v>
      </c>
      <c r="E54" s="164">
        <v>24</v>
      </c>
      <c r="F54" s="80">
        <v>119</v>
      </c>
    </row>
    <row r="55" spans="1:6" x14ac:dyDescent="0.25">
      <c r="A55" s="29" t="s">
        <v>70</v>
      </c>
      <c r="B55" s="164">
        <v>0</v>
      </c>
      <c r="C55" s="164">
        <v>3</v>
      </c>
      <c r="D55" s="164">
        <v>0</v>
      </c>
      <c r="E55" s="164">
        <v>0</v>
      </c>
      <c r="F55" s="80">
        <v>3</v>
      </c>
    </row>
    <row r="56" spans="1:6" x14ac:dyDescent="0.25">
      <c r="A56" s="29" t="s">
        <v>71</v>
      </c>
      <c r="B56" s="164">
        <v>16</v>
      </c>
      <c r="C56" s="164">
        <v>10</v>
      </c>
      <c r="D56" s="164">
        <v>2</v>
      </c>
      <c r="E56" s="164">
        <v>3</v>
      </c>
      <c r="F56" s="80">
        <v>31</v>
      </c>
    </row>
    <row r="57" spans="1:6" x14ac:dyDescent="0.25">
      <c r="A57" s="40" t="s">
        <v>72</v>
      </c>
      <c r="B57" s="164">
        <v>6</v>
      </c>
      <c r="C57" s="164">
        <v>2</v>
      </c>
      <c r="D57" s="164">
        <v>1</v>
      </c>
      <c r="E57" s="164">
        <v>0</v>
      </c>
      <c r="F57" s="80">
        <v>9</v>
      </c>
    </row>
    <row r="58" spans="1:6" x14ac:dyDescent="0.25">
      <c r="A58" s="29" t="s">
        <v>73</v>
      </c>
      <c r="B58" s="164">
        <v>18</v>
      </c>
      <c r="C58" s="164">
        <v>20</v>
      </c>
      <c r="D58" s="164">
        <v>2</v>
      </c>
      <c r="E58" s="164">
        <v>8</v>
      </c>
      <c r="F58" s="80">
        <v>48</v>
      </c>
    </row>
    <row r="59" spans="1:6" x14ac:dyDescent="0.25">
      <c r="A59" s="29" t="s">
        <v>74</v>
      </c>
      <c r="B59" s="164">
        <v>43</v>
      </c>
      <c r="C59" s="164">
        <v>32</v>
      </c>
      <c r="D59" s="164">
        <v>3</v>
      </c>
      <c r="E59" s="164">
        <v>17</v>
      </c>
      <c r="F59" s="80">
        <v>95</v>
      </c>
    </row>
    <row r="60" spans="1:6" x14ac:dyDescent="0.25">
      <c r="A60" s="29" t="s">
        <v>75</v>
      </c>
      <c r="B60" s="164">
        <v>35</v>
      </c>
      <c r="C60" s="164">
        <v>34</v>
      </c>
      <c r="D60" s="164">
        <v>5</v>
      </c>
      <c r="E60" s="164">
        <v>16</v>
      </c>
      <c r="F60" s="80">
        <v>90</v>
      </c>
    </row>
    <row r="61" spans="1:6" x14ac:dyDescent="0.25">
      <c r="A61" s="7" t="s">
        <v>76</v>
      </c>
      <c r="B61" s="164">
        <v>21</v>
      </c>
      <c r="C61" s="164">
        <v>7</v>
      </c>
      <c r="D61" s="164">
        <v>1</v>
      </c>
      <c r="E61" s="164">
        <v>9</v>
      </c>
      <c r="F61" s="80">
        <v>38</v>
      </c>
    </row>
    <row r="62" spans="1:6" x14ac:dyDescent="0.25">
      <c r="A62" s="29" t="s">
        <v>77</v>
      </c>
      <c r="B62" s="164">
        <v>49</v>
      </c>
      <c r="C62" s="164">
        <v>22</v>
      </c>
      <c r="D62" s="164">
        <v>2</v>
      </c>
      <c r="E62" s="164">
        <v>5</v>
      </c>
      <c r="F62" s="80">
        <v>78</v>
      </c>
    </row>
    <row r="63" spans="1:6" x14ac:dyDescent="0.25">
      <c r="A63" s="29" t="s">
        <v>78</v>
      </c>
      <c r="B63" s="164" t="s">
        <v>127</v>
      </c>
      <c r="C63" s="164" t="s">
        <v>127</v>
      </c>
      <c r="D63" s="164" t="s">
        <v>127</v>
      </c>
      <c r="E63" s="164" t="s">
        <v>127</v>
      </c>
      <c r="F63" s="80">
        <v>87</v>
      </c>
    </row>
    <row r="64" spans="1:6" x14ac:dyDescent="0.25">
      <c r="A64" s="29" t="s">
        <v>79</v>
      </c>
      <c r="B64" s="164">
        <v>46</v>
      </c>
      <c r="C64" s="164">
        <v>21</v>
      </c>
      <c r="D64" s="164">
        <v>10</v>
      </c>
      <c r="E64" s="164">
        <v>20</v>
      </c>
      <c r="F64" s="80">
        <v>97</v>
      </c>
    </row>
    <row r="65" spans="1:6" x14ac:dyDescent="0.25">
      <c r="A65" s="29" t="s">
        <v>80</v>
      </c>
      <c r="B65" s="164">
        <v>45</v>
      </c>
      <c r="C65" s="164">
        <v>11</v>
      </c>
      <c r="D65" s="164">
        <v>1</v>
      </c>
      <c r="E65" s="164">
        <v>1</v>
      </c>
      <c r="F65" s="80">
        <v>58</v>
      </c>
    </row>
    <row r="66" spans="1:6" x14ac:dyDescent="0.25">
      <c r="A66" s="29" t="s">
        <v>81</v>
      </c>
      <c r="B66" s="164">
        <v>168.57142857142858</v>
      </c>
      <c r="C66" s="164">
        <v>69.053356282271949</v>
      </c>
      <c r="D66" s="164">
        <v>18.278829604130809</v>
      </c>
      <c r="E66" s="164">
        <v>43.666092943201384</v>
      </c>
      <c r="F66" s="80">
        <v>299.5697074010327</v>
      </c>
    </row>
    <row r="67" spans="1:6" x14ac:dyDescent="0.25">
      <c r="A67" s="29" t="s">
        <v>82</v>
      </c>
      <c r="B67" s="164">
        <v>68</v>
      </c>
      <c r="C67" s="164">
        <v>38</v>
      </c>
      <c r="D67" s="164">
        <v>11</v>
      </c>
      <c r="E67" s="164">
        <v>26</v>
      </c>
      <c r="F67" s="80">
        <v>143</v>
      </c>
    </row>
    <row r="68" spans="1:6" x14ac:dyDescent="0.25">
      <c r="A68" s="29" t="s">
        <v>83</v>
      </c>
      <c r="B68" s="164">
        <v>43</v>
      </c>
      <c r="C68" s="164">
        <v>0</v>
      </c>
      <c r="D68" s="164">
        <v>3</v>
      </c>
      <c r="E68" s="164">
        <v>2</v>
      </c>
      <c r="F68" s="80">
        <v>48</v>
      </c>
    </row>
    <row r="69" spans="1:6" x14ac:dyDescent="0.25">
      <c r="A69" s="29" t="s">
        <v>84</v>
      </c>
      <c r="B69" s="164">
        <v>23</v>
      </c>
      <c r="C69" s="164">
        <v>39</v>
      </c>
      <c r="D69" s="164">
        <v>1</v>
      </c>
      <c r="E69" s="164">
        <v>24</v>
      </c>
      <c r="F69" s="80">
        <v>87</v>
      </c>
    </row>
    <row r="70" spans="1:6" x14ac:dyDescent="0.25">
      <c r="A70" s="29" t="s">
        <v>85</v>
      </c>
      <c r="B70" s="164">
        <v>12</v>
      </c>
      <c r="C70" s="164">
        <v>22</v>
      </c>
      <c r="D70" s="164">
        <v>0</v>
      </c>
      <c r="E70" s="164">
        <v>9</v>
      </c>
      <c r="F70" s="80">
        <v>43</v>
      </c>
    </row>
    <row r="71" spans="1:6" x14ac:dyDescent="0.25">
      <c r="A71" s="29" t="s">
        <v>86</v>
      </c>
      <c r="B71" s="164" t="s">
        <v>127</v>
      </c>
      <c r="C71" s="164" t="s">
        <v>127</v>
      </c>
      <c r="D71" s="164" t="s">
        <v>127</v>
      </c>
      <c r="E71" s="164" t="s">
        <v>127</v>
      </c>
      <c r="F71" s="80">
        <v>287</v>
      </c>
    </row>
    <row r="72" spans="1:6" x14ac:dyDescent="0.25">
      <c r="A72" s="29" t="s">
        <v>87</v>
      </c>
      <c r="B72" s="164">
        <v>23</v>
      </c>
      <c r="C72" s="164">
        <v>10</v>
      </c>
      <c r="D72" s="164">
        <v>3</v>
      </c>
      <c r="E72" s="164">
        <v>2</v>
      </c>
      <c r="F72" s="80">
        <v>38</v>
      </c>
    </row>
    <row r="73" spans="1:6" x14ac:dyDescent="0.25">
      <c r="A73" s="29" t="s">
        <v>88</v>
      </c>
      <c r="B73" s="164">
        <v>27</v>
      </c>
      <c r="C73" s="164">
        <v>11</v>
      </c>
      <c r="D73" s="164" t="s">
        <v>127</v>
      </c>
      <c r="E73" s="164">
        <v>4</v>
      </c>
      <c r="F73" s="80">
        <v>42</v>
      </c>
    </row>
    <row r="74" spans="1:6" x14ac:dyDescent="0.25">
      <c r="A74" s="29" t="s">
        <v>89</v>
      </c>
      <c r="B74" s="164" t="s">
        <v>127</v>
      </c>
      <c r="C74" s="164" t="s">
        <v>127</v>
      </c>
      <c r="D74" s="164" t="s">
        <v>127</v>
      </c>
      <c r="E74" s="164" t="s">
        <v>127</v>
      </c>
      <c r="F74" s="80">
        <v>41.800000000000004</v>
      </c>
    </row>
    <row r="75" spans="1:6" x14ac:dyDescent="0.25">
      <c r="A75" s="29" t="s">
        <v>90</v>
      </c>
      <c r="B75" s="164">
        <v>72</v>
      </c>
      <c r="C75" s="164">
        <v>45</v>
      </c>
      <c r="D75" s="164">
        <v>3</v>
      </c>
      <c r="E75" s="164">
        <v>5</v>
      </c>
      <c r="F75" s="80">
        <v>125</v>
      </c>
    </row>
    <row r="76" spans="1:6" x14ac:dyDescent="0.25">
      <c r="A76" s="29" t="s">
        <v>91</v>
      </c>
      <c r="B76" s="164" t="s">
        <v>127</v>
      </c>
      <c r="C76" s="164" t="s">
        <v>127</v>
      </c>
      <c r="D76" s="164" t="s">
        <v>127</v>
      </c>
      <c r="E76" s="164" t="s">
        <v>127</v>
      </c>
      <c r="F76" s="80">
        <v>163.28407472230623</v>
      </c>
    </row>
    <row r="77" spans="1:6" x14ac:dyDescent="0.25">
      <c r="A77" s="29" t="s">
        <v>92</v>
      </c>
      <c r="B77" s="164">
        <v>26.666666666666664</v>
      </c>
      <c r="C77" s="164">
        <v>14.666666666666666</v>
      </c>
      <c r="D77" s="164">
        <v>1.3333333333333333</v>
      </c>
      <c r="E77" s="164">
        <v>1.3333333333333333</v>
      </c>
      <c r="F77" s="80">
        <v>44</v>
      </c>
    </row>
    <row r="78" spans="1:6" x14ac:dyDescent="0.25">
      <c r="A78" s="29" t="s">
        <v>93</v>
      </c>
      <c r="B78" s="164">
        <v>43</v>
      </c>
      <c r="C78" s="164">
        <v>14</v>
      </c>
      <c r="D78" s="164">
        <v>5</v>
      </c>
      <c r="E78" s="164">
        <v>3</v>
      </c>
      <c r="F78" s="80">
        <v>65</v>
      </c>
    </row>
    <row r="79" spans="1:6" x14ac:dyDescent="0.25">
      <c r="A79" s="29" t="s">
        <v>94</v>
      </c>
      <c r="B79" s="164">
        <v>73</v>
      </c>
      <c r="C79" s="164">
        <v>48</v>
      </c>
      <c r="D79" s="164">
        <v>2</v>
      </c>
      <c r="E79" s="164">
        <v>16</v>
      </c>
      <c r="F79" s="80">
        <v>139</v>
      </c>
    </row>
    <row r="80" spans="1:6" x14ac:dyDescent="0.25">
      <c r="A80" s="29" t="s">
        <v>95</v>
      </c>
      <c r="B80" s="164">
        <v>14</v>
      </c>
      <c r="C80" s="164">
        <v>5</v>
      </c>
      <c r="D80" s="164">
        <v>7</v>
      </c>
      <c r="E80" s="164">
        <v>4</v>
      </c>
      <c r="F80" s="80">
        <v>30</v>
      </c>
    </row>
    <row r="81" spans="1:6" x14ac:dyDescent="0.25">
      <c r="A81" s="29" t="s">
        <v>96</v>
      </c>
      <c r="B81" s="164">
        <v>66</v>
      </c>
      <c r="C81" s="164">
        <v>91</v>
      </c>
      <c r="D81" s="164">
        <v>13</v>
      </c>
      <c r="E81" s="164">
        <v>50</v>
      </c>
      <c r="F81" s="80">
        <v>220</v>
      </c>
    </row>
    <row r="82" spans="1:6" x14ac:dyDescent="0.25">
      <c r="A82" s="29" t="s">
        <v>97</v>
      </c>
      <c r="B82" s="164" t="s">
        <v>127</v>
      </c>
      <c r="C82" s="164" t="s">
        <v>127</v>
      </c>
      <c r="D82" s="164" t="s">
        <v>127</v>
      </c>
      <c r="E82" s="164" t="s">
        <v>127</v>
      </c>
      <c r="F82" s="80">
        <v>217.33333333333331</v>
      </c>
    </row>
    <row r="83" spans="1:6" x14ac:dyDescent="0.25">
      <c r="A83" s="29" t="s">
        <v>98</v>
      </c>
      <c r="B83" s="164">
        <v>66</v>
      </c>
      <c r="C83" s="164">
        <v>38</v>
      </c>
      <c r="D83" s="164">
        <v>3</v>
      </c>
      <c r="E83" s="164">
        <v>8</v>
      </c>
      <c r="F83" s="80">
        <v>115</v>
      </c>
    </row>
    <row r="84" spans="1:6" x14ac:dyDescent="0.25">
      <c r="A84" s="29" t="s">
        <v>99</v>
      </c>
      <c r="B84" s="164">
        <v>57</v>
      </c>
      <c r="C84" s="164">
        <v>36</v>
      </c>
      <c r="D84" s="164">
        <v>2</v>
      </c>
      <c r="E84" s="164">
        <v>18</v>
      </c>
      <c r="F84" s="80">
        <v>113</v>
      </c>
    </row>
    <row r="85" spans="1:6" x14ac:dyDescent="0.25">
      <c r="A85" s="29" t="s">
        <v>100</v>
      </c>
      <c r="B85" s="164">
        <v>154</v>
      </c>
      <c r="C85" s="164">
        <v>76</v>
      </c>
      <c r="D85" s="164">
        <v>12</v>
      </c>
      <c r="E85" s="164">
        <v>18</v>
      </c>
      <c r="F85" s="80">
        <v>260</v>
      </c>
    </row>
    <row r="86" spans="1:6" x14ac:dyDescent="0.25">
      <c r="A86" s="29" t="s">
        <v>101</v>
      </c>
      <c r="B86" s="164">
        <v>115</v>
      </c>
      <c r="C86" s="164">
        <v>100</v>
      </c>
      <c r="D86" s="164">
        <v>7</v>
      </c>
      <c r="E86" s="164">
        <v>48</v>
      </c>
      <c r="F86" s="80">
        <v>270</v>
      </c>
    </row>
    <row r="87" spans="1:6" x14ac:dyDescent="0.25">
      <c r="A87" s="29" t="s">
        <v>102</v>
      </c>
      <c r="B87" s="164">
        <v>104.26315789473684</v>
      </c>
      <c r="C87" s="164">
        <v>143.98245614035088</v>
      </c>
      <c r="D87" s="164">
        <v>2.9789473684210526</v>
      </c>
      <c r="E87" s="164">
        <v>31.775438596491227</v>
      </c>
      <c r="F87" s="80">
        <v>283</v>
      </c>
    </row>
    <row r="88" spans="1:6" x14ac:dyDescent="0.25">
      <c r="A88" s="29" t="s">
        <v>103</v>
      </c>
      <c r="B88" s="164">
        <v>0</v>
      </c>
      <c r="C88" s="164">
        <v>0</v>
      </c>
      <c r="D88" s="164">
        <v>0</v>
      </c>
      <c r="E88" s="164">
        <v>0</v>
      </c>
      <c r="F88" s="80">
        <v>0</v>
      </c>
    </row>
    <row r="89" spans="1:6" x14ac:dyDescent="0.25">
      <c r="A89" s="29" t="s">
        <v>104</v>
      </c>
      <c r="B89" s="164">
        <v>30</v>
      </c>
      <c r="C89" s="164">
        <v>26</v>
      </c>
      <c r="D89" s="164">
        <v>11</v>
      </c>
      <c r="E89" s="164">
        <v>12</v>
      </c>
      <c r="F89" s="80">
        <v>79</v>
      </c>
    </row>
    <row r="90" spans="1:6" x14ac:dyDescent="0.25">
      <c r="A90" s="29" t="s">
        <v>105</v>
      </c>
      <c r="B90" s="164">
        <v>81</v>
      </c>
      <c r="C90" s="164">
        <v>55</v>
      </c>
      <c r="D90" s="164">
        <v>5</v>
      </c>
      <c r="E90" s="164">
        <v>28</v>
      </c>
      <c r="F90" s="80">
        <v>169</v>
      </c>
    </row>
    <row r="91" spans="1:6" x14ac:dyDescent="0.25">
      <c r="A91" s="29" t="s">
        <v>106</v>
      </c>
      <c r="B91" s="164">
        <v>15</v>
      </c>
      <c r="C91" s="164">
        <v>39</v>
      </c>
      <c r="D91" s="164">
        <v>3</v>
      </c>
      <c r="E91" s="164">
        <v>10</v>
      </c>
      <c r="F91" s="80">
        <v>67</v>
      </c>
    </row>
    <row r="92" spans="1:6" x14ac:dyDescent="0.25">
      <c r="A92" s="29" t="s">
        <v>107</v>
      </c>
      <c r="B92" s="164">
        <v>2</v>
      </c>
      <c r="C92" s="164">
        <v>0</v>
      </c>
      <c r="D92" s="164">
        <v>0</v>
      </c>
      <c r="E92" s="164">
        <v>0</v>
      </c>
      <c r="F92" s="80">
        <v>2</v>
      </c>
    </row>
    <row r="93" spans="1:6" x14ac:dyDescent="0.25">
      <c r="A93" s="29" t="s">
        <v>108</v>
      </c>
      <c r="B93" s="164">
        <v>55</v>
      </c>
      <c r="C93" s="164">
        <v>60</v>
      </c>
      <c r="D93" s="164">
        <v>4</v>
      </c>
      <c r="E93" s="164">
        <v>15</v>
      </c>
      <c r="F93" s="80">
        <v>134</v>
      </c>
    </row>
    <row r="94" spans="1:6" x14ac:dyDescent="0.25">
      <c r="A94" s="29" t="s">
        <v>109</v>
      </c>
      <c r="B94" s="164">
        <v>11</v>
      </c>
      <c r="C94" s="164">
        <v>4</v>
      </c>
      <c r="D94" s="164">
        <v>0</v>
      </c>
      <c r="E94" s="164">
        <v>1</v>
      </c>
      <c r="F94" s="80">
        <v>16</v>
      </c>
    </row>
    <row r="95" spans="1:6" x14ac:dyDescent="0.25">
      <c r="A95" s="29" t="s">
        <v>110</v>
      </c>
      <c r="B95" s="164">
        <v>3</v>
      </c>
      <c r="C95" s="164">
        <v>22</v>
      </c>
      <c r="D95" s="164">
        <v>87</v>
      </c>
      <c r="E95" s="164">
        <v>39</v>
      </c>
      <c r="F95" s="80">
        <v>151</v>
      </c>
    </row>
    <row r="96" spans="1:6" x14ac:dyDescent="0.25">
      <c r="A96" s="29" t="s">
        <v>111</v>
      </c>
      <c r="B96" s="164">
        <v>39</v>
      </c>
      <c r="C96" s="164">
        <v>2</v>
      </c>
      <c r="D96" s="164">
        <v>85</v>
      </c>
      <c r="E96" s="164">
        <v>54</v>
      </c>
      <c r="F96" s="80">
        <v>180</v>
      </c>
    </row>
    <row r="97" spans="1:6" x14ac:dyDescent="0.25">
      <c r="A97" s="29" t="s">
        <v>112</v>
      </c>
      <c r="B97" s="164">
        <v>25</v>
      </c>
      <c r="C97" s="164">
        <v>20</v>
      </c>
      <c r="D97" s="164">
        <v>3</v>
      </c>
      <c r="E97" s="164">
        <v>4</v>
      </c>
      <c r="F97" s="80">
        <v>52</v>
      </c>
    </row>
    <row r="98" spans="1:6" x14ac:dyDescent="0.25">
      <c r="A98" s="29" t="s">
        <v>113</v>
      </c>
      <c r="B98" s="164">
        <v>41</v>
      </c>
      <c r="C98" s="164">
        <v>26</v>
      </c>
      <c r="D98" s="164" t="s">
        <v>127</v>
      </c>
      <c r="E98" s="164">
        <v>14</v>
      </c>
      <c r="F98" s="80">
        <v>81</v>
      </c>
    </row>
    <row r="99" spans="1:6" x14ac:dyDescent="0.25">
      <c r="A99" s="29" t="s">
        <v>114</v>
      </c>
      <c r="B99" s="164">
        <v>68</v>
      </c>
      <c r="C99" s="164">
        <v>56</v>
      </c>
      <c r="D99" s="164">
        <v>3</v>
      </c>
      <c r="E99" s="164">
        <v>19</v>
      </c>
      <c r="F99" s="80">
        <v>146</v>
      </c>
    </row>
    <row r="100" spans="1:6" x14ac:dyDescent="0.25">
      <c r="A100" s="29" t="s">
        <v>115</v>
      </c>
      <c r="B100" s="164">
        <v>30</v>
      </c>
      <c r="C100" s="164">
        <v>27</v>
      </c>
      <c r="D100" s="164">
        <v>0</v>
      </c>
      <c r="E100" s="164">
        <v>10</v>
      </c>
      <c r="F100" s="80">
        <v>67</v>
      </c>
    </row>
    <row r="101" spans="1:6" x14ac:dyDescent="0.25">
      <c r="A101" s="29" t="s">
        <v>116</v>
      </c>
      <c r="B101" s="164">
        <v>4</v>
      </c>
      <c r="C101" s="164">
        <v>2</v>
      </c>
      <c r="D101" s="164">
        <v>1</v>
      </c>
      <c r="E101" s="164">
        <v>0</v>
      </c>
      <c r="F101" s="80">
        <v>7</v>
      </c>
    </row>
    <row r="102" spans="1:6" x14ac:dyDescent="0.25">
      <c r="A102" s="29" t="s">
        <v>117</v>
      </c>
      <c r="B102" s="164">
        <v>46</v>
      </c>
      <c r="C102" s="164">
        <v>48</v>
      </c>
      <c r="D102" s="164">
        <v>5</v>
      </c>
      <c r="E102" s="164">
        <v>13</v>
      </c>
      <c r="F102" s="80">
        <v>112</v>
      </c>
    </row>
    <row r="103" spans="1:6" x14ac:dyDescent="0.25">
      <c r="A103" s="29" t="s">
        <v>118</v>
      </c>
      <c r="B103" s="164">
        <v>34</v>
      </c>
      <c r="C103" s="164">
        <v>41</v>
      </c>
      <c r="D103" s="164">
        <v>2</v>
      </c>
      <c r="E103" s="164">
        <v>21</v>
      </c>
      <c r="F103" s="80">
        <v>98</v>
      </c>
    </row>
    <row r="104" spans="1:6" x14ac:dyDescent="0.25">
      <c r="A104" s="29" t="s">
        <v>119</v>
      </c>
      <c r="B104" s="164">
        <v>64</v>
      </c>
      <c r="C104" s="164">
        <v>94</v>
      </c>
      <c r="D104" s="164">
        <v>6</v>
      </c>
      <c r="E104" s="164">
        <v>40</v>
      </c>
      <c r="F104" s="80">
        <v>204</v>
      </c>
    </row>
    <row r="105" spans="1:6" x14ac:dyDescent="0.25">
      <c r="A105" s="29" t="s">
        <v>120</v>
      </c>
      <c r="B105" s="164">
        <v>55</v>
      </c>
      <c r="C105" s="164">
        <v>119</v>
      </c>
      <c r="D105" s="164">
        <v>6</v>
      </c>
      <c r="E105" s="164">
        <v>40</v>
      </c>
      <c r="F105" s="146">
        <v>220</v>
      </c>
    </row>
    <row r="106" spans="1:6" x14ac:dyDescent="0.25">
      <c r="A106" s="27" t="s">
        <v>121</v>
      </c>
      <c r="B106" s="162">
        <v>0</v>
      </c>
      <c r="C106" s="162">
        <v>0</v>
      </c>
      <c r="D106" s="162">
        <v>0</v>
      </c>
      <c r="E106" s="162">
        <v>0</v>
      </c>
      <c r="F106" s="80">
        <v>0</v>
      </c>
    </row>
    <row r="107" spans="1:6" x14ac:dyDescent="0.25">
      <c r="A107" s="30" t="s">
        <v>122</v>
      </c>
      <c r="B107" s="164" t="s">
        <v>127</v>
      </c>
      <c r="C107" s="164" t="s">
        <v>127</v>
      </c>
      <c r="D107" s="164" t="s">
        <v>127</v>
      </c>
      <c r="E107" s="164" t="s">
        <v>127</v>
      </c>
      <c r="F107" s="80">
        <v>32.266666667400003</v>
      </c>
    </row>
    <row r="108" spans="1:6" x14ac:dyDescent="0.25">
      <c r="A108" s="30" t="s">
        <v>123</v>
      </c>
      <c r="B108" s="164">
        <v>0</v>
      </c>
      <c r="C108" s="164">
        <v>0</v>
      </c>
      <c r="D108" s="164">
        <v>0</v>
      </c>
      <c r="E108" s="164">
        <v>0</v>
      </c>
      <c r="F108" s="80">
        <v>0</v>
      </c>
    </row>
    <row r="109" spans="1:6" x14ac:dyDescent="0.25">
      <c r="A109" s="31" t="s">
        <v>124</v>
      </c>
      <c r="B109" s="165">
        <v>6</v>
      </c>
      <c r="C109" s="165">
        <v>1</v>
      </c>
      <c r="D109" s="165">
        <v>0</v>
      </c>
      <c r="E109" s="165">
        <v>0</v>
      </c>
      <c r="F109" s="82">
        <v>7</v>
      </c>
    </row>
    <row r="113" spans="1:1" s="134" customFormat="1" x14ac:dyDescent="0.25">
      <c r="A113" s="137"/>
    </row>
    <row r="114" spans="1:1" s="134" customFormat="1" x14ac:dyDescent="0.25">
      <c r="A114" s="137"/>
    </row>
  </sheetData>
  <hyperlinks>
    <hyperlink ref="F1" location="Sommaire!A1" display="Retour 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Présentation et méthode</vt:lpstr>
      <vt:lpstr>Sommaire</vt:lpstr>
      <vt:lpstr>Sigles et notations</vt:lpstr>
      <vt:lpstr>Série longue</vt:lpstr>
      <vt:lpstr>A1.1</vt:lpstr>
      <vt:lpstr>A2.1</vt:lpstr>
      <vt:lpstr>A2.2</vt:lpstr>
      <vt:lpstr>A2.3</vt:lpstr>
      <vt:lpstr>A3.1</vt:lpstr>
      <vt:lpstr>A3.2</vt:lpstr>
      <vt:lpstr>A3.3</vt:lpstr>
      <vt:lpstr>A3.4</vt:lpstr>
      <vt:lpstr>A4.1</vt:lpstr>
      <vt:lpstr>A4.2</vt:lpstr>
      <vt:lpstr>A4.3</vt:lpstr>
      <vt:lpstr>A5.1</vt:lpstr>
      <vt:lpstr>A5.2</vt:lpstr>
      <vt:lpstr>A5.3</vt:lpstr>
      <vt:lpstr>A5.4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BONNET, Emmanuelle (DREES/OS/BCL)</dc:creator>
  <cp:lastModifiedBy>BONNET, Emmanuelle (DREES/OS/BCL)</cp:lastModifiedBy>
  <dcterms:created xsi:type="dcterms:W3CDTF">2019-11-19T08:41:58Z</dcterms:created>
  <dcterms:modified xsi:type="dcterms:W3CDTF">2020-02-12T13:18:58Z</dcterms:modified>
</cp:coreProperties>
</file>